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athan.contreras\Documents\01.- CONTABILIDAD\2023\14.- Opinion de Cumplimiento (Deuda)\Implementación de Sugerencias\Estado de Situación Financiera Detallado\Segundo Trimestre-2022\"/>
    </mc:Choice>
  </mc:AlternateContent>
  <xr:revisionPtr revIDLastSave="0" documentId="13_ncr:1_{F6CBAC64-2DE9-4627-905D-1A3ABBC9437C}" xr6:coauthVersionLast="36" xr6:coauthVersionMax="36" xr10:uidLastSave="{00000000-0000-0000-0000-000000000000}"/>
  <bookViews>
    <workbookView xWindow="0" yWindow="0" windowWidth="21600" windowHeight="9750" xr2:uid="{00000000-000D-0000-FFFF-FFFF00000000}"/>
  </bookViews>
  <sheets>
    <sheet name="F1" sheetId="12" r:id="rId1"/>
  </sheets>
  <externalReferences>
    <externalReference r:id="rId2"/>
    <externalReference r:id="rId3"/>
    <externalReference r:id="rId4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'[3]Info General'!$F$18</definedName>
    <definedName name="_xlnm.Print_Titles" localSheetId="0">'F1'!$1:$2</definedName>
    <definedName name="TRIMESTRE">'[3]Info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2" l="1"/>
  <c r="E72" i="12"/>
  <c r="F65" i="12"/>
  <c r="E65" i="12"/>
  <c r="F60" i="12"/>
  <c r="E60" i="12"/>
  <c r="C57" i="12"/>
  <c r="B57" i="12"/>
  <c r="F54" i="12"/>
  <c r="E54" i="12"/>
  <c r="C38" i="12"/>
  <c r="B38" i="12"/>
  <c r="F35" i="12"/>
  <c r="E35" i="12"/>
  <c r="C35" i="12"/>
  <c r="B35" i="12"/>
  <c r="F28" i="12"/>
  <c r="E28" i="12"/>
  <c r="C28" i="12"/>
  <c r="B28" i="12"/>
  <c r="F24" i="12"/>
  <c r="E24" i="12"/>
  <c r="C22" i="12"/>
  <c r="B22" i="12"/>
  <c r="F20" i="12"/>
  <c r="E20" i="12"/>
  <c r="F16" i="12"/>
  <c r="E16" i="12"/>
  <c r="C14" i="12"/>
  <c r="B14" i="12"/>
  <c r="F6" i="12"/>
  <c r="F44" i="12" s="1"/>
  <c r="F56" i="12" s="1"/>
  <c r="E6" i="12"/>
  <c r="C6" i="12"/>
  <c r="B6" i="12"/>
  <c r="F76" i="12" l="1"/>
  <c r="F78" i="12" s="1"/>
  <c r="E76" i="12"/>
  <c r="B44" i="12"/>
  <c r="B59" i="12" s="1"/>
  <c r="C44" i="12"/>
  <c r="C59" i="12" s="1"/>
  <c r="E44" i="12"/>
  <c r="E56" i="12" s="1"/>
  <c r="E78" i="12" l="1"/>
  <c r="F81" i="12"/>
  <c r="E81" i="12"/>
</calcChain>
</file>

<file path=xl/sharedStrings.xml><?xml version="1.0" encoding="utf-8"?>
<sst xmlns="http://schemas.openxmlformats.org/spreadsheetml/2006/main" count="124" uniqueCount="121">
  <si>
    <t>Concepto</t>
  </si>
  <si>
    <t>30 de Junio de 2022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</si>
  <si>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</si>
  <si>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</si>
  <si>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</si>
  <si>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</si>
  <si>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</si>
  <si>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</si>
  <si>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</si>
  <si>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</si>
  <si>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</si>
  <si>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</si>
  <si>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</si>
  <si>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</si>
  <si>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</si>
  <si>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</si>
  <si>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</si>
  <si>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</si>
  <si>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</si>
  <si>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</si>
  <si>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</si>
  <si>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</si>
  <si>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</si>
  <si>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</si>
  <si>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</si>
  <si>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</si>
  <si>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</si>
  <si>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</si>
  <si>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</si>
  <si>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</si>
  <si>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</si>
  <si>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</si>
  <si>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</si>
  <si>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</si>
  <si>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</si>
  <si>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</si>
  <si>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</si>
  <si>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</si>
  <si>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</si>
  <si>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</si>
  <si>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</si>
  <si>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</si>
  <si>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</si>
  <si>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</si>
  <si>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</si>
  <si>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</si>
  <si>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</si>
  <si>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</si>
  <si>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</si>
  <si>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</si>
  <si>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</si>
  <si>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</si>
  <si>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</si>
  <si>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</si>
  <si>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</si>
  <si>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</si>
  <si>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</si>
  <si>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</si>
  <si>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</si>
  <si>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</si>
  <si>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</si>
  <si>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</si>
  <si>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</si>
  <si>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</si>
  <si>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</si>
  <si>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</si>
  <si>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</si>
  <si>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</si>
  <si>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</si>
  <si>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</si>
  <si>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</si>
  <si>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</si>
  <si>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</si>
  <si>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</si>
  <si>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</si>
  <si>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</si>
  <si>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</si>
  <si>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</si>
  <si>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</si>
  <si>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</si>
  <si>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</si>
  <si>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</si>
  <si>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</si>
  <si>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</si>
  <si>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</si>
  <si>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</si>
  <si>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</si>
  <si>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</si>
  <si>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</si>
  <si>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</si>
  <si>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</si>
  <si>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</si>
  <si>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</si>
  <si>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</si>
  <si>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</si>
  <si>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</si>
  <si>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</si>
  <si>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</si>
  <si>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</si>
  <si>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</si>
  <si>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</si>
  <si>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</si>
  <si>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</si>
  <si>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</si>
  <si>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</si>
  <si>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</si>
  <si>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</si>
  <si>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</si>
  <si>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</si>
  <si>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</si>
  <si>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</si>
  <si>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</si>
  <si>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</si>
  <si>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</si>
  <si>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</si>
  <si>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</si>
  <si>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</si>
  <si>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</si>
  <si>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</si>
  <si>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LEÓN (a)
Estado de Situación Financiera Detallado - LDF
Al 31 de Diciembre de 2021 y al 30 de Junio de 2022 (b)
(PESOS)</t>
  </si>
  <si>
    <t>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</si>
</sst>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43">
    <xf numFmtId="0" fontId="0" fillId="0" borderId="0" xfId="0"/>
    <xf numFmtId="0" fontId="2" fillId="0" borderId="0" xfId="4" applyFont="1"/>
    <xf numFmtId="0" fontId="3" fillId="2" borderId="5" xfId="3" applyFont="1" applyFill="1" applyBorder="1" applyAlignment="1">
      <alignment horizontal="center" vertical="center" wrapText="1"/>
    </xf>
    <xf numFmtId="0" fontId="2" fillId="0" borderId="2" xfId="4" applyFont="1" applyBorder="1" applyAlignment="1">
      <alignment vertical="center" wrapText="1"/>
    </xf>
    <xf numFmtId="164" fontId="2" fillId="0" borderId="6" xfId="1" applyNumberFormat="1" applyFont="1" applyBorder="1" applyAlignment="1">
      <alignment vertical="center"/>
    </xf>
    <xf numFmtId="41" fontId="2" fillId="0" borderId="6" xfId="4" applyNumberFormat="1" applyFont="1" applyBorder="1" applyAlignment="1">
      <alignment vertical="center"/>
    </xf>
    <xf numFmtId="0" fontId="2" fillId="0" borderId="0" xfId="4" applyFont="1" applyBorder="1" applyAlignment="1">
      <alignment horizontal="justify" vertical="center" wrapText="1"/>
    </xf>
    <xf numFmtId="0" fontId="6" fillId="0" borderId="2" xfId="4" applyFont="1" applyBorder="1" applyAlignment="1">
      <alignment vertical="center" wrapText="1"/>
    </xf>
    <xf numFmtId="164" fontId="6" fillId="0" borderId="4" xfId="1" applyNumberFormat="1" applyFont="1" applyBorder="1" applyAlignment="1">
      <alignment vertical="center"/>
    </xf>
    <xf numFmtId="41" fontId="6" fillId="0" borderId="4" xfId="4" applyNumberFormat="1" applyFont="1" applyBorder="1" applyAlignment="1">
      <alignment vertical="center"/>
    </xf>
    <xf numFmtId="0" fontId="6" fillId="0" borderId="0" xfId="4" applyFont="1" applyBorder="1" applyAlignment="1">
      <alignment horizontal="justify" vertical="center" wrapText="1"/>
    </xf>
    <xf numFmtId="164" fontId="2" fillId="0" borderId="4" xfId="1" applyNumberFormat="1" applyFont="1" applyFill="1" applyBorder="1" applyAlignment="1">
      <alignment vertical="center"/>
    </xf>
    <xf numFmtId="41" fontId="2" fillId="0" borderId="4" xfId="4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horizontal="justify" vertical="center" wrapText="1"/>
    </xf>
    <xf numFmtId="164" fontId="6" fillId="0" borderId="4" xfId="1" applyNumberFormat="1" applyFont="1" applyFill="1" applyBorder="1" applyAlignment="1">
      <alignment vertical="center"/>
    </xf>
    <xf numFmtId="0" fontId="2" fillId="0" borderId="0" xfId="4" applyFont="1" applyFill="1" applyBorder="1" applyAlignment="1">
      <alignment horizontal="justify" vertical="center" wrapText="1"/>
    </xf>
    <xf numFmtId="41" fontId="6" fillId="0" borderId="4" xfId="4" applyNumberFormat="1" applyFont="1" applyFill="1" applyBorder="1" applyAlignment="1">
      <alignment vertical="center"/>
    </xf>
    <xf numFmtId="0" fontId="2" fillId="0" borderId="2" xfId="4" applyFont="1" applyBorder="1" applyAlignment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vertical="top" wrapText="1"/>
    </xf>
    <xf numFmtId="41" fontId="7" fillId="0" borderId="4" xfId="5" applyNumberFormat="1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>
      <alignment horizontal="left" vertical="center" wrapText="1" indent="1"/>
    </xf>
    <xf numFmtId="41" fontId="7" fillId="0" borderId="4" xfId="5" applyNumberFormat="1" applyFont="1" applyFill="1" applyBorder="1" applyAlignment="1" applyProtection="1">
      <alignment vertical="top" wrapText="1"/>
    </xf>
    <xf numFmtId="164" fontId="3" fillId="0" borderId="4" xfId="1" applyNumberFormat="1" applyFont="1" applyFill="1" applyBorder="1" applyAlignment="1" applyProtection="1">
      <alignment vertical="top" wrapText="1"/>
    </xf>
    <xf numFmtId="41" fontId="3" fillId="0" borderId="4" xfId="5" applyNumberFormat="1" applyFont="1" applyFill="1" applyBorder="1" applyAlignment="1" applyProtection="1">
      <alignment vertical="top" wrapText="1"/>
      <protection locked="0"/>
    </xf>
    <xf numFmtId="0" fontId="6" fillId="0" borderId="3" xfId="4" applyFont="1" applyBorder="1" applyAlignment="1">
      <alignment horizontal="justify" vertical="center" wrapText="1"/>
    </xf>
    <xf numFmtId="164" fontId="2" fillId="0" borderId="5" xfId="1" applyNumberFormat="1" applyFont="1" applyFill="1" applyBorder="1" applyAlignment="1">
      <alignment vertical="center"/>
    </xf>
    <xf numFmtId="41" fontId="2" fillId="0" borderId="5" xfId="4" applyNumberFormat="1" applyFont="1" applyFill="1" applyBorder="1" applyAlignment="1">
      <alignment vertical="center"/>
    </xf>
    <xf numFmtId="0" fontId="6" fillId="0" borderId="1" xfId="4" applyFont="1" applyFill="1" applyBorder="1" applyAlignment="1">
      <alignment horizontal="justify" vertical="center" wrapText="1"/>
    </xf>
    <xf numFmtId="0" fontId="2" fillId="0" borderId="2" xfId="4" applyFont="1" applyBorder="1" applyAlignment="1">
      <alignment horizontal="justify" vertical="center" wrapText="1"/>
    </xf>
    <xf numFmtId="0" fontId="8" fillId="0" borderId="0" xfId="4" applyFont="1" applyFill="1" applyBorder="1" applyAlignment="1">
      <alignment horizontal="justify" vertical="center" wrapText="1"/>
    </xf>
    <xf numFmtId="0" fontId="6" fillId="0" borderId="2" xfId="4" applyFont="1" applyBorder="1" applyAlignment="1">
      <alignment horizontal="justify" vertical="center" wrapText="1"/>
    </xf>
    <xf numFmtId="0" fontId="2" fillId="0" borderId="3" xfId="4" applyFont="1" applyBorder="1" applyAlignment="1">
      <alignment horizontal="justify" vertical="center" wrapText="1"/>
    </xf>
    <xf numFmtId="0" fontId="2" fillId="0" borderId="1" xfId="4" applyFont="1" applyFill="1" applyBorder="1" applyAlignment="1">
      <alignment horizontal="justify" vertical="center" wrapText="1"/>
    </xf>
    <xf numFmtId="164" fontId="2" fillId="0" borderId="0" xfId="1" applyNumberFormat="1" applyFont="1"/>
    <xf numFmtId="41" fontId="2" fillId="0" borderId="0" xfId="4" applyNumberFormat="1" applyFont="1"/>
    <xf numFmtId="43" fontId="2" fillId="0" borderId="0" xfId="1" applyFont="1"/>
    <xf numFmtId="0" fontId="7" fillId="0" borderId="0" xfId="6" applyFont="1" applyAlignment="1" applyProtection="1">
      <alignment vertical="top" wrapText="1"/>
      <protection locked="0"/>
    </xf>
    <xf numFmtId="164" fontId="7" fillId="0" borderId="0" xfId="6" applyNumberFormat="1" applyFont="1" applyAlignment="1" applyProtection="1">
      <alignment horizontal="right" vertical="top" wrapText="1"/>
      <protection locked="0"/>
    </xf>
    <xf numFmtId="164" fontId="7" fillId="0" borderId="0" xfId="6" applyNumberFormat="1" applyFont="1" applyAlignment="1" applyProtection="1">
      <alignment horizontal="right" vertical="top"/>
      <protection locked="0"/>
    </xf>
    <xf numFmtId="4" fontId="7" fillId="0" borderId="0" xfId="6" applyNumberFormat="1" applyFont="1" applyAlignment="1" applyProtection="1">
      <alignment vertical="top"/>
      <protection locked="0"/>
    </xf>
    <xf numFmtId="0" fontId="3" fillId="2" borderId="7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Millares 2 6 2" xfId="5" xr:uid="{00000000-0005-0000-0000-000002000000}"/>
    <cellStyle name="Normal" xfId="0" builtinId="0"/>
    <cellStyle name="Normal 2" xfId="7" xr:uid="{00000000-0005-0000-0000-000004000000}"/>
    <cellStyle name="Normal 2 2 2" xfId="6" xr:uid="{00000000-0005-0000-0000-000005000000}"/>
    <cellStyle name="Normal 3" xfId="3" xr:uid="{00000000-0005-0000-0000-000006000000}"/>
    <cellStyle name="Normal 4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1628775</xdr:colOff>
      <xdr:row>89</xdr:row>
      <xdr:rowOff>38100</xdr:rowOff>
    </xdr:from>
    <xdr:to>
      <xdr:col>3</xdr:col>
      <xdr:colOff>3219449</xdr:colOff>
      <xdr:row>95</xdr:row>
      <xdr:rowOff>9526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1628775" y="14639925"/>
          <a:ext cx="71627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C.P.GRACIELA RODRÍGUEZ FLORES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showGridLines="0"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55.5703125" style="1" bestFit="1" customWidth="1"/>
    <col min="2" max="2" width="13.85546875" style="1" customWidth="1"/>
    <col min="3" max="3" width="14.140625" style="1" bestFit="1" customWidth="1"/>
    <col min="4" max="4" width="58" style="1" bestFit="1" customWidth="1"/>
    <col min="5" max="5" width="12.85546875" style="1" bestFit="1" customWidth="1"/>
    <col min="6" max="6" width="14.140625" style="1" bestFit="1" customWidth="1"/>
    <col min="7" max="251" width="11.42578125" style="1"/>
    <col min="252" max="252" width="7.28515625" style="1" customWidth="1"/>
    <col min="253" max="253" width="55.85546875" style="1" bestFit="1" customWidth="1"/>
    <col min="254" max="254" width="14.140625" style="1" bestFit="1" customWidth="1"/>
    <col min="255" max="255" width="14.140625" style="1" customWidth="1"/>
    <col min="256" max="256" width="14.140625" style="1" bestFit="1" customWidth="1"/>
    <col min="257" max="257" width="58.28515625" style="1" customWidth="1"/>
    <col min="258" max="259" width="14.140625" style="1" bestFit="1" customWidth="1"/>
    <col min="260" max="260" width="20.85546875" style="1" customWidth="1"/>
    <col min="261" max="507" width="11.42578125" style="1"/>
    <col min="508" max="508" width="7.28515625" style="1" customWidth="1"/>
    <col min="509" max="509" width="55.85546875" style="1" bestFit="1" customWidth="1"/>
    <col min="510" max="510" width="14.140625" style="1" bestFit="1" customWidth="1"/>
    <col min="511" max="511" width="14.140625" style="1" customWidth="1"/>
    <col min="512" max="512" width="14.140625" style="1" bestFit="1" customWidth="1"/>
    <col min="513" max="513" width="58.28515625" style="1" customWidth="1"/>
    <col min="514" max="515" width="14.140625" style="1" bestFit="1" customWidth="1"/>
    <col min="516" max="516" width="20.85546875" style="1" customWidth="1"/>
    <col min="517" max="763" width="11.42578125" style="1"/>
    <col min="764" max="764" width="7.28515625" style="1" customWidth="1"/>
    <col min="765" max="765" width="55.85546875" style="1" bestFit="1" customWidth="1"/>
    <col min="766" max="766" width="14.140625" style="1" bestFit="1" customWidth="1"/>
    <col min="767" max="767" width="14.140625" style="1" customWidth="1"/>
    <col min="768" max="768" width="14.140625" style="1" bestFit="1" customWidth="1"/>
    <col min="769" max="769" width="58.28515625" style="1" customWidth="1"/>
    <col min="770" max="771" width="14.140625" style="1" bestFit="1" customWidth="1"/>
    <col min="772" max="772" width="20.85546875" style="1" customWidth="1"/>
    <col min="773" max="1019" width="11.42578125" style="1"/>
    <col min="1020" max="1020" width="7.28515625" style="1" customWidth="1"/>
    <col min="1021" max="1021" width="55.85546875" style="1" bestFit="1" customWidth="1"/>
    <col min="1022" max="1022" width="14.140625" style="1" bestFit="1" customWidth="1"/>
    <col min="1023" max="1023" width="14.140625" style="1" customWidth="1"/>
    <col min="1024" max="1024" width="14.140625" style="1" bestFit="1" customWidth="1"/>
    <col min="1025" max="1025" width="58.28515625" style="1" customWidth="1"/>
    <col min="1026" max="1027" width="14.140625" style="1" bestFit="1" customWidth="1"/>
    <col min="1028" max="1028" width="20.85546875" style="1" customWidth="1"/>
    <col min="1029" max="1275" width="11.42578125" style="1"/>
    <col min="1276" max="1276" width="7.28515625" style="1" customWidth="1"/>
    <col min="1277" max="1277" width="55.85546875" style="1" bestFit="1" customWidth="1"/>
    <col min="1278" max="1278" width="14.140625" style="1" bestFit="1" customWidth="1"/>
    <col min="1279" max="1279" width="14.140625" style="1" customWidth="1"/>
    <col min="1280" max="1280" width="14.140625" style="1" bestFit="1" customWidth="1"/>
    <col min="1281" max="1281" width="58.28515625" style="1" customWidth="1"/>
    <col min="1282" max="1283" width="14.140625" style="1" bestFit="1" customWidth="1"/>
    <col min="1284" max="1284" width="20.85546875" style="1" customWidth="1"/>
    <col min="1285" max="1531" width="11.42578125" style="1"/>
    <col min="1532" max="1532" width="7.28515625" style="1" customWidth="1"/>
    <col min="1533" max="1533" width="55.85546875" style="1" bestFit="1" customWidth="1"/>
    <col min="1534" max="1534" width="14.140625" style="1" bestFit="1" customWidth="1"/>
    <col min="1535" max="1535" width="14.140625" style="1" customWidth="1"/>
    <col min="1536" max="1536" width="14.140625" style="1" bestFit="1" customWidth="1"/>
    <col min="1537" max="1537" width="58.28515625" style="1" customWidth="1"/>
    <col min="1538" max="1539" width="14.140625" style="1" bestFit="1" customWidth="1"/>
    <col min="1540" max="1540" width="20.85546875" style="1" customWidth="1"/>
    <col min="1541" max="1787" width="11.42578125" style="1"/>
    <col min="1788" max="1788" width="7.28515625" style="1" customWidth="1"/>
    <col min="1789" max="1789" width="55.85546875" style="1" bestFit="1" customWidth="1"/>
    <col min="1790" max="1790" width="14.140625" style="1" bestFit="1" customWidth="1"/>
    <col min="1791" max="1791" width="14.140625" style="1" customWidth="1"/>
    <col min="1792" max="1792" width="14.140625" style="1" bestFit="1" customWidth="1"/>
    <col min="1793" max="1793" width="58.28515625" style="1" customWidth="1"/>
    <col min="1794" max="1795" width="14.140625" style="1" bestFit="1" customWidth="1"/>
    <col min="1796" max="1796" width="20.85546875" style="1" customWidth="1"/>
    <col min="1797" max="2043" width="11.42578125" style="1"/>
    <col min="2044" max="2044" width="7.28515625" style="1" customWidth="1"/>
    <col min="2045" max="2045" width="55.85546875" style="1" bestFit="1" customWidth="1"/>
    <col min="2046" max="2046" width="14.140625" style="1" bestFit="1" customWidth="1"/>
    <col min="2047" max="2047" width="14.140625" style="1" customWidth="1"/>
    <col min="2048" max="2048" width="14.140625" style="1" bestFit="1" customWidth="1"/>
    <col min="2049" max="2049" width="58.28515625" style="1" customWidth="1"/>
    <col min="2050" max="2051" width="14.140625" style="1" bestFit="1" customWidth="1"/>
    <col min="2052" max="2052" width="20.85546875" style="1" customWidth="1"/>
    <col min="2053" max="2299" width="11.42578125" style="1"/>
    <col min="2300" max="2300" width="7.28515625" style="1" customWidth="1"/>
    <col min="2301" max="2301" width="55.85546875" style="1" bestFit="1" customWidth="1"/>
    <col min="2302" max="2302" width="14.140625" style="1" bestFit="1" customWidth="1"/>
    <col min="2303" max="2303" width="14.140625" style="1" customWidth="1"/>
    <col min="2304" max="2304" width="14.140625" style="1" bestFit="1" customWidth="1"/>
    <col min="2305" max="2305" width="58.28515625" style="1" customWidth="1"/>
    <col min="2306" max="2307" width="14.140625" style="1" bestFit="1" customWidth="1"/>
    <col min="2308" max="2308" width="20.85546875" style="1" customWidth="1"/>
    <col min="2309" max="2555" width="11.42578125" style="1"/>
    <col min="2556" max="2556" width="7.28515625" style="1" customWidth="1"/>
    <col min="2557" max="2557" width="55.85546875" style="1" bestFit="1" customWidth="1"/>
    <col min="2558" max="2558" width="14.140625" style="1" bestFit="1" customWidth="1"/>
    <col min="2559" max="2559" width="14.140625" style="1" customWidth="1"/>
    <col min="2560" max="2560" width="14.140625" style="1" bestFit="1" customWidth="1"/>
    <col min="2561" max="2561" width="58.28515625" style="1" customWidth="1"/>
    <col min="2562" max="2563" width="14.140625" style="1" bestFit="1" customWidth="1"/>
    <col min="2564" max="2564" width="20.85546875" style="1" customWidth="1"/>
    <col min="2565" max="2811" width="11.42578125" style="1"/>
    <col min="2812" max="2812" width="7.28515625" style="1" customWidth="1"/>
    <col min="2813" max="2813" width="55.85546875" style="1" bestFit="1" customWidth="1"/>
    <col min="2814" max="2814" width="14.140625" style="1" bestFit="1" customWidth="1"/>
    <col min="2815" max="2815" width="14.140625" style="1" customWidth="1"/>
    <col min="2816" max="2816" width="14.140625" style="1" bestFit="1" customWidth="1"/>
    <col min="2817" max="2817" width="58.28515625" style="1" customWidth="1"/>
    <col min="2818" max="2819" width="14.140625" style="1" bestFit="1" customWidth="1"/>
    <col min="2820" max="2820" width="20.85546875" style="1" customWidth="1"/>
    <col min="2821" max="3067" width="11.42578125" style="1"/>
    <col min="3068" max="3068" width="7.28515625" style="1" customWidth="1"/>
    <col min="3069" max="3069" width="55.85546875" style="1" bestFit="1" customWidth="1"/>
    <col min="3070" max="3070" width="14.140625" style="1" bestFit="1" customWidth="1"/>
    <col min="3071" max="3071" width="14.140625" style="1" customWidth="1"/>
    <col min="3072" max="3072" width="14.140625" style="1" bestFit="1" customWidth="1"/>
    <col min="3073" max="3073" width="58.28515625" style="1" customWidth="1"/>
    <col min="3074" max="3075" width="14.140625" style="1" bestFit="1" customWidth="1"/>
    <col min="3076" max="3076" width="20.85546875" style="1" customWidth="1"/>
    <col min="3077" max="3323" width="11.42578125" style="1"/>
    <col min="3324" max="3324" width="7.28515625" style="1" customWidth="1"/>
    <col min="3325" max="3325" width="55.85546875" style="1" bestFit="1" customWidth="1"/>
    <col min="3326" max="3326" width="14.140625" style="1" bestFit="1" customWidth="1"/>
    <col min="3327" max="3327" width="14.140625" style="1" customWidth="1"/>
    <col min="3328" max="3328" width="14.140625" style="1" bestFit="1" customWidth="1"/>
    <col min="3329" max="3329" width="58.28515625" style="1" customWidth="1"/>
    <col min="3330" max="3331" width="14.140625" style="1" bestFit="1" customWidth="1"/>
    <col min="3332" max="3332" width="20.85546875" style="1" customWidth="1"/>
    <col min="3333" max="3579" width="11.42578125" style="1"/>
    <col min="3580" max="3580" width="7.28515625" style="1" customWidth="1"/>
    <col min="3581" max="3581" width="55.85546875" style="1" bestFit="1" customWidth="1"/>
    <col min="3582" max="3582" width="14.140625" style="1" bestFit="1" customWidth="1"/>
    <col min="3583" max="3583" width="14.140625" style="1" customWidth="1"/>
    <col min="3584" max="3584" width="14.140625" style="1" bestFit="1" customWidth="1"/>
    <col min="3585" max="3585" width="58.28515625" style="1" customWidth="1"/>
    <col min="3586" max="3587" width="14.140625" style="1" bestFit="1" customWidth="1"/>
    <col min="3588" max="3588" width="20.85546875" style="1" customWidth="1"/>
    <col min="3589" max="3835" width="11.42578125" style="1"/>
    <col min="3836" max="3836" width="7.28515625" style="1" customWidth="1"/>
    <col min="3837" max="3837" width="55.85546875" style="1" bestFit="1" customWidth="1"/>
    <col min="3838" max="3838" width="14.140625" style="1" bestFit="1" customWidth="1"/>
    <col min="3839" max="3839" width="14.140625" style="1" customWidth="1"/>
    <col min="3840" max="3840" width="14.140625" style="1" bestFit="1" customWidth="1"/>
    <col min="3841" max="3841" width="58.28515625" style="1" customWidth="1"/>
    <col min="3842" max="3843" width="14.140625" style="1" bestFit="1" customWidth="1"/>
    <col min="3844" max="3844" width="20.85546875" style="1" customWidth="1"/>
    <col min="3845" max="4091" width="11.42578125" style="1"/>
    <col min="4092" max="4092" width="7.28515625" style="1" customWidth="1"/>
    <col min="4093" max="4093" width="55.85546875" style="1" bestFit="1" customWidth="1"/>
    <col min="4094" max="4094" width="14.140625" style="1" bestFit="1" customWidth="1"/>
    <col min="4095" max="4095" width="14.140625" style="1" customWidth="1"/>
    <col min="4096" max="4096" width="14.140625" style="1" bestFit="1" customWidth="1"/>
    <col min="4097" max="4097" width="58.28515625" style="1" customWidth="1"/>
    <col min="4098" max="4099" width="14.140625" style="1" bestFit="1" customWidth="1"/>
    <col min="4100" max="4100" width="20.85546875" style="1" customWidth="1"/>
    <col min="4101" max="4347" width="11.42578125" style="1"/>
    <col min="4348" max="4348" width="7.28515625" style="1" customWidth="1"/>
    <col min="4349" max="4349" width="55.85546875" style="1" bestFit="1" customWidth="1"/>
    <col min="4350" max="4350" width="14.140625" style="1" bestFit="1" customWidth="1"/>
    <col min="4351" max="4351" width="14.140625" style="1" customWidth="1"/>
    <col min="4352" max="4352" width="14.140625" style="1" bestFit="1" customWidth="1"/>
    <col min="4353" max="4353" width="58.28515625" style="1" customWidth="1"/>
    <col min="4354" max="4355" width="14.140625" style="1" bestFit="1" customWidth="1"/>
    <col min="4356" max="4356" width="20.85546875" style="1" customWidth="1"/>
    <col min="4357" max="4603" width="11.42578125" style="1"/>
    <col min="4604" max="4604" width="7.28515625" style="1" customWidth="1"/>
    <col min="4605" max="4605" width="55.85546875" style="1" bestFit="1" customWidth="1"/>
    <col min="4606" max="4606" width="14.140625" style="1" bestFit="1" customWidth="1"/>
    <col min="4607" max="4607" width="14.140625" style="1" customWidth="1"/>
    <col min="4608" max="4608" width="14.140625" style="1" bestFit="1" customWidth="1"/>
    <col min="4609" max="4609" width="58.28515625" style="1" customWidth="1"/>
    <col min="4610" max="4611" width="14.140625" style="1" bestFit="1" customWidth="1"/>
    <col min="4612" max="4612" width="20.85546875" style="1" customWidth="1"/>
    <col min="4613" max="4859" width="11.42578125" style="1"/>
    <col min="4860" max="4860" width="7.28515625" style="1" customWidth="1"/>
    <col min="4861" max="4861" width="55.85546875" style="1" bestFit="1" customWidth="1"/>
    <col min="4862" max="4862" width="14.140625" style="1" bestFit="1" customWidth="1"/>
    <col min="4863" max="4863" width="14.140625" style="1" customWidth="1"/>
    <col min="4864" max="4864" width="14.140625" style="1" bestFit="1" customWidth="1"/>
    <col min="4865" max="4865" width="58.28515625" style="1" customWidth="1"/>
    <col min="4866" max="4867" width="14.140625" style="1" bestFit="1" customWidth="1"/>
    <col min="4868" max="4868" width="20.85546875" style="1" customWidth="1"/>
    <col min="4869" max="5115" width="11.42578125" style="1"/>
    <col min="5116" max="5116" width="7.28515625" style="1" customWidth="1"/>
    <col min="5117" max="5117" width="55.85546875" style="1" bestFit="1" customWidth="1"/>
    <col min="5118" max="5118" width="14.140625" style="1" bestFit="1" customWidth="1"/>
    <col min="5119" max="5119" width="14.140625" style="1" customWidth="1"/>
    <col min="5120" max="5120" width="14.140625" style="1" bestFit="1" customWidth="1"/>
    <col min="5121" max="5121" width="58.28515625" style="1" customWidth="1"/>
    <col min="5122" max="5123" width="14.140625" style="1" bestFit="1" customWidth="1"/>
    <col min="5124" max="5124" width="20.85546875" style="1" customWidth="1"/>
    <col min="5125" max="5371" width="11.42578125" style="1"/>
    <col min="5372" max="5372" width="7.28515625" style="1" customWidth="1"/>
    <col min="5373" max="5373" width="55.85546875" style="1" bestFit="1" customWidth="1"/>
    <col min="5374" max="5374" width="14.140625" style="1" bestFit="1" customWidth="1"/>
    <col min="5375" max="5375" width="14.140625" style="1" customWidth="1"/>
    <col min="5376" max="5376" width="14.140625" style="1" bestFit="1" customWidth="1"/>
    <col min="5377" max="5377" width="58.28515625" style="1" customWidth="1"/>
    <col min="5378" max="5379" width="14.140625" style="1" bestFit="1" customWidth="1"/>
    <col min="5380" max="5380" width="20.85546875" style="1" customWidth="1"/>
    <col min="5381" max="5627" width="11.42578125" style="1"/>
    <col min="5628" max="5628" width="7.28515625" style="1" customWidth="1"/>
    <col min="5629" max="5629" width="55.85546875" style="1" bestFit="1" customWidth="1"/>
    <col min="5630" max="5630" width="14.140625" style="1" bestFit="1" customWidth="1"/>
    <col min="5631" max="5631" width="14.140625" style="1" customWidth="1"/>
    <col min="5632" max="5632" width="14.140625" style="1" bestFit="1" customWidth="1"/>
    <col min="5633" max="5633" width="58.28515625" style="1" customWidth="1"/>
    <col min="5634" max="5635" width="14.140625" style="1" bestFit="1" customWidth="1"/>
    <col min="5636" max="5636" width="20.85546875" style="1" customWidth="1"/>
    <col min="5637" max="5883" width="11.42578125" style="1"/>
    <col min="5884" max="5884" width="7.28515625" style="1" customWidth="1"/>
    <col min="5885" max="5885" width="55.85546875" style="1" bestFit="1" customWidth="1"/>
    <col min="5886" max="5886" width="14.140625" style="1" bestFit="1" customWidth="1"/>
    <col min="5887" max="5887" width="14.140625" style="1" customWidth="1"/>
    <col min="5888" max="5888" width="14.140625" style="1" bestFit="1" customWidth="1"/>
    <col min="5889" max="5889" width="58.28515625" style="1" customWidth="1"/>
    <col min="5890" max="5891" width="14.140625" style="1" bestFit="1" customWidth="1"/>
    <col min="5892" max="5892" width="20.85546875" style="1" customWidth="1"/>
    <col min="5893" max="6139" width="11.42578125" style="1"/>
    <col min="6140" max="6140" width="7.28515625" style="1" customWidth="1"/>
    <col min="6141" max="6141" width="55.85546875" style="1" bestFit="1" customWidth="1"/>
    <col min="6142" max="6142" width="14.140625" style="1" bestFit="1" customWidth="1"/>
    <col min="6143" max="6143" width="14.140625" style="1" customWidth="1"/>
    <col min="6144" max="6144" width="14.140625" style="1" bestFit="1" customWidth="1"/>
    <col min="6145" max="6145" width="58.28515625" style="1" customWidth="1"/>
    <col min="6146" max="6147" width="14.140625" style="1" bestFit="1" customWidth="1"/>
    <col min="6148" max="6148" width="20.85546875" style="1" customWidth="1"/>
    <col min="6149" max="6395" width="11.42578125" style="1"/>
    <col min="6396" max="6396" width="7.28515625" style="1" customWidth="1"/>
    <col min="6397" max="6397" width="55.85546875" style="1" bestFit="1" customWidth="1"/>
    <col min="6398" max="6398" width="14.140625" style="1" bestFit="1" customWidth="1"/>
    <col min="6399" max="6399" width="14.140625" style="1" customWidth="1"/>
    <col min="6400" max="6400" width="14.140625" style="1" bestFit="1" customWidth="1"/>
    <col min="6401" max="6401" width="58.28515625" style="1" customWidth="1"/>
    <col min="6402" max="6403" width="14.140625" style="1" bestFit="1" customWidth="1"/>
    <col min="6404" max="6404" width="20.85546875" style="1" customWidth="1"/>
    <col min="6405" max="6651" width="11.42578125" style="1"/>
    <col min="6652" max="6652" width="7.28515625" style="1" customWidth="1"/>
    <col min="6653" max="6653" width="55.85546875" style="1" bestFit="1" customWidth="1"/>
    <col min="6654" max="6654" width="14.140625" style="1" bestFit="1" customWidth="1"/>
    <col min="6655" max="6655" width="14.140625" style="1" customWidth="1"/>
    <col min="6656" max="6656" width="14.140625" style="1" bestFit="1" customWidth="1"/>
    <col min="6657" max="6657" width="58.28515625" style="1" customWidth="1"/>
    <col min="6658" max="6659" width="14.140625" style="1" bestFit="1" customWidth="1"/>
    <col min="6660" max="6660" width="20.85546875" style="1" customWidth="1"/>
    <col min="6661" max="6907" width="11.42578125" style="1"/>
    <col min="6908" max="6908" width="7.28515625" style="1" customWidth="1"/>
    <col min="6909" max="6909" width="55.85546875" style="1" bestFit="1" customWidth="1"/>
    <col min="6910" max="6910" width="14.140625" style="1" bestFit="1" customWidth="1"/>
    <col min="6911" max="6911" width="14.140625" style="1" customWidth="1"/>
    <col min="6912" max="6912" width="14.140625" style="1" bestFit="1" customWidth="1"/>
    <col min="6913" max="6913" width="58.28515625" style="1" customWidth="1"/>
    <col min="6914" max="6915" width="14.140625" style="1" bestFit="1" customWidth="1"/>
    <col min="6916" max="6916" width="20.85546875" style="1" customWidth="1"/>
    <col min="6917" max="7163" width="11.42578125" style="1"/>
    <col min="7164" max="7164" width="7.28515625" style="1" customWidth="1"/>
    <col min="7165" max="7165" width="55.85546875" style="1" bestFit="1" customWidth="1"/>
    <col min="7166" max="7166" width="14.140625" style="1" bestFit="1" customWidth="1"/>
    <col min="7167" max="7167" width="14.140625" style="1" customWidth="1"/>
    <col min="7168" max="7168" width="14.140625" style="1" bestFit="1" customWidth="1"/>
    <col min="7169" max="7169" width="58.28515625" style="1" customWidth="1"/>
    <col min="7170" max="7171" width="14.140625" style="1" bestFit="1" customWidth="1"/>
    <col min="7172" max="7172" width="20.85546875" style="1" customWidth="1"/>
    <col min="7173" max="7419" width="11.42578125" style="1"/>
    <col min="7420" max="7420" width="7.28515625" style="1" customWidth="1"/>
    <col min="7421" max="7421" width="55.85546875" style="1" bestFit="1" customWidth="1"/>
    <col min="7422" max="7422" width="14.140625" style="1" bestFit="1" customWidth="1"/>
    <col min="7423" max="7423" width="14.140625" style="1" customWidth="1"/>
    <col min="7424" max="7424" width="14.140625" style="1" bestFit="1" customWidth="1"/>
    <col min="7425" max="7425" width="58.28515625" style="1" customWidth="1"/>
    <col min="7426" max="7427" width="14.140625" style="1" bestFit="1" customWidth="1"/>
    <col min="7428" max="7428" width="20.85546875" style="1" customWidth="1"/>
    <col min="7429" max="7675" width="11.42578125" style="1"/>
    <col min="7676" max="7676" width="7.28515625" style="1" customWidth="1"/>
    <col min="7677" max="7677" width="55.85546875" style="1" bestFit="1" customWidth="1"/>
    <col min="7678" max="7678" width="14.140625" style="1" bestFit="1" customWidth="1"/>
    <col min="7679" max="7679" width="14.140625" style="1" customWidth="1"/>
    <col min="7680" max="7680" width="14.140625" style="1" bestFit="1" customWidth="1"/>
    <col min="7681" max="7681" width="58.28515625" style="1" customWidth="1"/>
    <col min="7682" max="7683" width="14.140625" style="1" bestFit="1" customWidth="1"/>
    <col min="7684" max="7684" width="20.85546875" style="1" customWidth="1"/>
    <col min="7685" max="7931" width="11.42578125" style="1"/>
    <col min="7932" max="7932" width="7.28515625" style="1" customWidth="1"/>
    <col min="7933" max="7933" width="55.85546875" style="1" bestFit="1" customWidth="1"/>
    <col min="7934" max="7934" width="14.140625" style="1" bestFit="1" customWidth="1"/>
    <col min="7935" max="7935" width="14.140625" style="1" customWidth="1"/>
    <col min="7936" max="7936" width="14.140625" style="1" bestFit="1" customWidth="1"/>
    <col min="7937" max="7937" width="58.28515625" style="1" customWidth="1"/>
    <col min="7938" max="7939" width="14.140625" style="1" bestFit="1" customWidth="1"/>
    <col min="7940" max="7940" width="20.85546875" style="1" customWidth="1"/>
    <col min="7941" max="8187" width="11.42578125" style="1"/>
    <col min="8188" max="8188" width="7.28515625" style="1" customWidth="1"/>
    <col min="8189" max="8189" width="55.85546875" style="1" bestFit="1" customWidth="1"/>
    <col min="8190" max="8190" width="14.140625" style="1" bestFit="1" customWidth="1"/>
    <col min="8191" max="8191" width="14.140625" style="1" customWidth="1"/>
    <col min="8192" max="8192" width="14.140625" style="1" bestFit="1" customWidth="1"/>
    <col min="8193" max="8193" width="58.28515625" style="1" customWidth="1"/>
    <col min="8194" max="8195" width="14.140625" style="1" bestFit="1" customWidth="1"/>
    <col min="8196" max="8196" width="20.85546875" style="1" customWidth="1"/>
    <col min="8197" max="8443" width="11.42578125" style="1"/>
    <col min="8444" max="8444" width="7.28515625" style="1" customWidth="1"/>
    <col min="8445" max="8445" width="55.85546875" style="1" bestFit="1" customWidth="1"/>
    <col min="8446" max="8446" width="14.140625" style="1" bestFit="1" customWidth="1"/>
    <col min="8447" max="8447" width="14.140625" style="1" customWidth="1"/>
    <col min="8448" max="8448" width="14.140625" style="1" bestFit="1" customWidth="1"/>
    <col min="8449" max="8449" width="58.28515625" style="1" customWidth="1"/>
    <col min="8450" max="8451" width="14.140625" style="1" bestFit="1" customWidth="1"/>
    <col min="8452" max="8452" width="20.85546875" style="1" customWidth="1"/>
    <col min="8453" max="8699" width="11.42578125" style="1"/>
    <col min="8700" max="8700" width="7.28515625" style="1" customWidth="1"/>
    <col min="8701" max="8701" width="55.85546875" style="1" bestFit="1" customWidth="1"/>
    <col min="8702" max="8702" width="14.140625" style="1" bestFit="1" customWidth="1"/>
    <col min="8703" max="8703" width="14.140625" style="1" customWidth="1"/>
    <col min="8704" max="8704" width="14.140625" style="1" bestFit="1" customWidth="1"/>
    <col min="8705" max="8705" width="58.28515625" style="1" customWidth="1"/>
    <col min="8706" max="8707" width="14.140625" style="1" bestFit="1" customWidth="1"/>
    <col min="8708" max="8708" width="20.85546875" style="1" customWidth="1"/>
    <col min="8709" max="8955" width="11.42578125" style="1"/>
    <col min="8956" max="8956" width="7.28515625" style="1" customWidth="1"/>
    <col min="8957" max="8957" width="55.85546875" style="1" bestFit="1" customWidth="1"/>
    <col min="8958" max="8958" width="14.140625" style="1" bestFit="1" customWidth="1"/>
    <col min="8959" max="8959" width="14.140625" style="1" customWidth="1"/>
    <col min="8960" max="8960" width="14.140625" style="1" bestFit="1" customWidth="1"/>
    <col min="8961" max="8961" width="58.28515625" style="1" customWidth="1"/>
    <col min="8962" max="8963" width="14.140625" style="1" bestFit="1" customWidth="1"/>
    <col min="8964" max="8964" width="20.85546875" style="1" customWidth="1"/>
    <col min="8965" max="9211" width="11.42578125" style="1"/>
    <col min="9212" max="9212" width="7.28515625" style="1" customWidth="1"/>
    <col min="9213" max="9213" width="55.85546875" style="1" bestFit="1" customWidth="1"/>
    <col min="9214" max="9214" width="14.140625" style="1" bestFit="1" customWidth="1"/>
    <col min="9215" max="9215" width="14.140625" style="1" customWidth="1"/>
    <col min="9216" max="9216" width="14.140625" style="1" bestFit="1" customWidth="1"/>
    <col min="9217" max="9217" width="58.28515625" style="1" customWidth="1"/>
    <col min="9218" max="9219" width="14.140625" style="1" bestFit="1" customWidth="1"/>
    <col min="9220" max="9220" width="20.85546875" style="1" customWidth="1"/>
    <col min="9221" max="9467" width="11.42578125" style="1"/>
    <col min="9468" max="9468" width="7.28515625" style="1" customWidth="1"/>
    <col min="9469" max="9469" width="55.85546875" style="1" bestFit="1" customWidth="1"/>
    <col min="9470" max="9470" width="14.140625" style="1" bestFit="1" customWidth="1"/>
    <col min="9471" max="9471" width="14.140625" style="1" customWidth="1"/>
    <col min="9472" max="9472" width="14.140625" style="1" bestFit="1" customWidth="1"/>
    <col min="9473" max="9473" width="58.28515625" style="1" customWidth="1"/>
    <col min="9474" max="9475" width="14.140625" style="1" bestFit="1" customWidth="1"/>
    <col min="9476" max="9476" width="20.85546875" style="1" customWidth="1"/>
    <col min="9477" max="9723" width="11.42578125" style="1"/>
    <col min="9724" max="9724" width="7.28515625" style="1" customWidth="1"/>
    <col min="9725" max="9725" width="55.85546875" style="1" bestFit="1" customWidth="1"/>
    <col min="9726" max="9726" width="14.140625" style="1" bestFit="1" customWidth="1"/>
    <col min="9727" max="9727" width="14.140625" style="1" customWidth="1"/>
    <col min="9728" max="9728" width="14.140625" style="1" bestFit="1" customWidth="1"/>
    <col min="9729" max="9729" width="58.28515625" style="1" customWidth="1"/>
    <col min="9730" max="9731" width="14.140625" style="1" bestFit="1" customWidth="1"/>
    <col min="9732" max="9732" width="20.85546875" style="1" customWidth="1"/>
    <col min="9733" max="9979" width="11.42578125" style="1"/>
    <col min="9980" max="9980" width="7.28515625" style="1" customWidth="1"/>
    <col min="9981" max="9981" width="55.85546875" style="1" bestFit="1" customWidth="1"/>
    <col min="9982" max="9982" width="14.140625" style="1" bestFit="1" customWidth="1"/>
    <col min="9983" max="9983" width="14.140625" style="1" customWidth="1"/>
    <col min="9984" max="9984" width="14.140625" style="1" bestFit="1" customWidth="1"/>
    <col min="9985" max="9985" width="58.28515625" style="1" customWidth="1"/>
    <col min="9986" max="9987" width="14.140625" style="1" bestFit="1" customWidth="1"/>
    <col min="9988" max="9988" width="20.85546875" style="1" customWidth="1"/>
    <col min="9989" max="10235" width="11.42578125" style="1"/>
    <col min="10236" max="10236" width="7.28515625" style="1" customWidth="1"/>
    <col min="10237" max="10237" width="55.85546875" style="1" bestFit="1" customWidth="1"/>
    <col min="10238" max="10238" width="14.140625" style="1" bestFit="1" customWidth="1"/>
    <col min="10239" max="10239" width="14.140625" style="1" customWidth="1"/>
    <col min="10240" max="10240" width="14.140625" style="1" bestFit="1" customWidth="1"/>
    <col min="10241" max="10241" width="58.28515625" style="1" customWidth="1"/>
    <col min="10242" max="10243" width="14.140625" style="1" bestFit="1" customWidth="1"/>
    <col min="10244" max="10244" width="20.85546875" style="1" customWidth="1"/>
    <col min="10245" max="10491" width="11.42578125" style="1"/>
    <col min="10492" max="10492" width="7.28515625" style="1" customWidth="1"/>
    <col min="10493" max="10493" width="55.85546875" style="1" bestFit="1" customWidth="1"/>
    <col min="10494" max="10494" width="14.140625" style="1" bestFit="1" customWidth="1"/>
    <col min="10495" max="10495" width="14.140625" style="1" customWidth="1"/>
    <col min="10496" max="10496" width="14.140625" style="1" bestFit="1" customWidth="1"/>
    <col min="10497" max="10497" width="58.28515625" style="1" customWidth="1"/>
    <col min="10498" max="10499" width="14.140625" style="1" bestFit="1" customWidth="1"/>
    <col min="10500" max="10500" width="20.85546875" style="1" customWidth="1"/>
    <col min="10501" max="10747" width="11.42578125" style="1"/>
    <col min="10748" max="10748" width="7.28515625" style="1" customWidth="1"/>
    <col min="10749" max="10749" width="55.85546875" style="1" bestFit="1" customWidth="1"/>
    <col min="10750" max="10750" width="14.140625" style="1" bestFit="1" customWidth="1"/>
    <col min="10751" max="10751" width="14.140625" style="1" customWidth="1"/>
    <col min="10752" max="10752" width="14.140625" style="1" bestFit="1" customWidth="1"/>
    <col min="10753" max="10753" width="58.28515625" style="1" customWidth="1"/>
    <col min="10754" max="10755" width="14.140625" style="1" bestFit="1" customWidth="1"/>
    <col min="10756" max="10756" width="20.85546875" style="1" customWidth="1"/>
    <col min="10757" max="11003" width="11.42578125" style="1"/>
    <col min="11004" max="11004" width="7.28515625" style="1" customWidth="1"/>
    <col min="11005" max="11005" width="55.85546875" style="1" bestFit="1" customWidth="1"/>
    <col min="11006" max="11006" width="14.140625" style="1" bestFit="1" customWidth="1"/>
    <col min="11007" max="11007" width="14.140625" style="1" customWidth="1"/>
    <col min="11008" max="11008" width="14.140625" style="1" bestFit="1" customWidth="1"/>
    <col min="11009" max="11009" width="58.28515625" style="1" customWidth="1"/>
    <col min="11010" max="11011" width="14.140625" style="1" bestFit="1" customWidth="1"/>
    <col min="11012" max="11012" width="20.85546875" style="1" customWidth="1"/>
    <col min="11013" max="11259" width="11.42578125" style="1"/>
    <col min="11260" max="11260" width="7.28515625" style="1" customWidth="1"/>
    <col min="11261" max="11261" width="55.85546875" style="1" bestFit="1" customWidth="1"/>
    <col min="11262" max="11262" width="14.140625" style="1" bestFit="1" customWidth="1"/>
    <col min="11263" max="11263" width="14.140625" style="1" customWidth="1"/>
    <col min="11264" max="11264" width="14.140625" style="1" bestFit="1" customWidth="1"/>
    <col min="11265" max="11265" width="58.28515625" style="1" customWidth="1"/>
    <col min="11266" max="11267" width="14.140625" style="1" bestFit="1" customWidth="1"/>
    <col min="11268" max="11268" width="20.85546875" style="1" customWidth="1"/>
    <col min="11269" max="11515" width="11.42578125" style="1"/>
    <col min="11516" max="11516" width="7.28515625" style="1" customWidth="1"/>
    <col min="11517" max="11517" width="55.85546875" style="1" bestFit="1" customWidth="1"/>
    <col min="11518" max="11518" width="14.140625" style="1" bestFit="1" customWidth="1"/>
    <col min="11519" max="11519" width="14.140625" style="1" customWidth="1"/>
    <col min="11520" max="11520" width="14.140625" style="1" bestFit="1" customWidth="1"/>
    <col min="11521" max="11521" width="58.28515625" style="1" customWidth="1"/>
    <col min="11522" max="11523" width="14.140625" style="1" bestFit="1" customWidth="1"/>
    <col min="11524" max="11524" width="20.85546875" style="1" customWidth="1"/>
    <col min="11525" max="11771" width="11.42578125" style="1"/>
    <col min="11772" max="11772" width="7.28515625" style="1" customWidth="1"/>
    <col min="11773" max="11773" width="55.85546875" style="1" bestFit="1" customWidth="1"/>
    <col min="11774" max="11774" width="14.140625" style="1" bestFit="1" customWidth="1"/>
    <col min="11775" max="11775" width="14.140625" style="1" customWidth="1"/>
    <col min="11776" max="11776" width="14.140625" style="1" bestFit="1" customWidth="1"/>
    <col min="11777" max="11777" width="58.28515625" style="1" customWidth="1"/>
    <col min="11778" max="11779" width="14.140625" style="1" bestFit="1" customWidth="1"/>
    <col min="11780" max="11780" width="20.85546875" style="1" customWidth="1"/>
    <col min="11781" max="12027" width="11.42578125" style="1"/>
    <col min="12028" max="12028" width="7.28515625" style="1" customWidth="1"/>
    <col min="12029" max="12029" width="55.85546875" style="1" bestFit="1" customWidth="1"/>
    <col min="12030" max="12030" width="14.140625" style="1" bestFit="1" customWidth="1"/>
    <col min="12031" max="12031" width="14.140625" style="1" customWidth="1"/>
    <col min="12032" max="12032" width="14.140625" style="1" bestFit="1" customWidth="1"/>
    <col min="12033" max="12033" width="58.28515625" style="1" customWidth="1"/>
    <col min="12034" max="12035" width="14.140625" style="1" bestFit="1" customWidth="1"/>
    <col min="12036" max="12036" width="20.85546875" style="1" customWidth="1"/>
    <col min="12037" max="12283" width="11.42578125" style="1"/>
    <col min="12284" max="12284" width="7.28515625" style="1" customWidth="1"/>
    <col min="12285" max="12285" width="55.85546875" style="1" bestFit="1" customWidth="1"/>
    <col min="12286" max="12286" width="14.140625" style="1" bestFit="1" customWidth="1"/>
    <col min="12287" max="12287" width="14.140625" style="1" customWidth="1"/>
    <col min="12288" max="12288" width="14.140625" style="1" bestFit="1" customWidth="1"/>
    <col min="12289" max="12289" width="58.28515625" style="1" customWidth="1"/>
    <col min="12290" max="12291" width="14.140625" style="1" bestFit="1" customWidth="1"/>
    <col min="12292" max="12292" width="20.85546875" style="1" customWidth="1"/>
    <col min="12293" max="12539" width="11.42578125" style="1"/>
    <col min="12540" max="12540" width="7.28515625" style="1" customWidth="1"/>
    <col min="12541" max="12541" width="55.85546875" style="1" bestFit="1" customWidth="1"/>
    <col min="12542" max="12542" width="14.140625" style="1" bestFit="1" customWidth="1"/>
    <col min="12543" max="12543" width="14.140625" style="1" customWidth="1"/>
    <col min="12544" max="12544" width="14.140625" style="1" bestFit="1" customWidth="1"/>
    <col min="12545" max="12545" width="58.28515625" style="1" customWidth="1"/>
    <col min="12546" max="12547" width="14.140625" style="1" bestFit="1" customWidth="1"/>
    <col min="12548" max="12548" width="20.85546875" style="1" customWidth="1"/>
    <col min="12549" max="12795" width="11.42578125" style="1"/>
    <col min="12796" max="12796" width="7.28515625" style="1" customWidth="1"/>
    <col min="12797" max="12797" width="55.85546875" style="1" bestFit="1" customWidth="1"/>
    <col min="12798" max="12798" width="14.140625" style="1" bestFit="1" customWidth="1"/>
    <col min="12799" max="12799" width="14.140625" style="1" customWidth="1"/>
    <col min="12800" max="12800" width="14.140625" style="1" bestFit="1" customWidth="1"/>
    <col min="12801" max="12801" width="58.28515625" style="1" customWidth="1"/>
    <col min="12802" max="12803" width="14.140625" style="1" bestFit="1" customWidth="1"/>
    <col min="12804" max="12804" width="20.85546875" style="1" customWidth="1"/>
    <col min="12805" max="13051" width="11.42578125" style="1"/>
    <col min="13052" max="13052" width="7.28515625" style="1" customWidth="1"/>
    <col min="13053" max="13053" width="55.85546875" style="1" bestFit="1" customWidth="1"/>
    <col min="13054" max="13054" width="14.140625" style="1" bestFit="1" customWidth="1"/>
    <col min="13055" max="13055" width="14.140625" style="1" customWidth="1"/>
    <col min="13056" max="13056" width="14.140625" style="1" bestFit="1" customWidth="1"/>
    <col min="13057" max="13057" width="58.28515625" style="1" customWidth="1"/>
    <col min="13058" max="13059" width="14.140625" style="1" bestFit="1" customWidth="1"/>
    <col min="13060" max="13060" width="20.85546875" style="1" customWidth="1"/>
    <col min="13061" max="13307" width="11.42578125" style="1"/>
    <col min="13308" max="13308" width="7.28515625" style="1" customWidth="1"/>
    <col min="13309" max="13309" width="55.85546875" style="1" bestFit="1" customWidth="1"/>
    <col min="13310" max="13310" width="14.140625" style="1" bestFit="1" customWidth="1"/>
    <col min="13311" max="13311" width="14.140625" style="1" customWidth="1"/>
    <col min="13312" max="13312" width="14.140625" style="1" bestFit="1" customWidth="1"/>
    <col min="13313" max="13313" width="58.28515625" style="1" customWidth="1"/>
    <col min="13314" max="13315" width="14.140625" style="1" bestFit="1" customWidth="1"/>
    <col min="13316" max="13316" width="20.85546875" style="1" customWidth="1"/>
    <col min="13317" max="13563" width="11.42578125" style="1"/>
    <col min="13564" max="13564" width="7.28515625" style="1" customWidth="1"/>
    <col min="13565" max="13565" width="55.85546875" style="1" bestFit="1" customWidth="1"/>
    <col min="13566" max="13566" width="14.140625" style="1" bestFit="1" customWidth="1"/>
    <col min="13567" max="13567" width="14.140625" style="1" customWidth="1"/>
    <col min="13568" max="13568" width="14.140625" style="1" bestFit="1" customWidth="1"/>
    <col min="13569" max="13569" width="58.28515625" style="1" customWidth="1"/>
    <col min="13570" max="13571" width="14.140625" style="1" bestFit="1" customWidth="1"/>
    <col min="13572" max="13572" width="20.85546875" style="1" customWidth="1"/>
    <col min="13573" max="13819" width="11.42578125" style="1"/>
    <col min="13820" max="13820" width="7.28515625" style="1" customWidth="1"/>
    <col min="13821" max="13821" width="55.85546875" style="1" bestFit="1" customWidth="1"/>
    <col min="13822" max="13822" width="14.140625" style="1" bestFit="1" customWidth="1"/>
    <col min="13823" max="13823" width="14.140625" style="1" customWidth="1"/>
    <col min="13824" max="13824" width="14.140625" style="1" bestFit="1" customWidth="1"/>
    <col min="13825" max="13825" width="58.28515625" style="1" customWidth="1"/>
    <col min="13826" max="13827" width="14.140625" style="1" bestFit="1" customWidth="1"/>
    <col min="13828" max="13828" width="20.85546875" style="1" customWidth="1"/>
    <col min="13829" max="14075" width="11.42578125" style="1"/>
    <col min="14076" max="14076" width="7.28515625" style="1" customWidth="1"/>
    <col min="14077" max="14077" width="55.85546875" style="1" bestFit="1" customWidth="1"/>
    <col min="14078" max="14078" width="14.140625" style="1" bestFit="1" customWidth="1"/>
    <col min="14079" max="14079" width="14.140625" style="1" customWidth="1"/>
    <col min="14080" max="14080" width="14.140625" style="1" bestFit="1" customWidth="1"/>
    <col min="14081" max="14081" width="58.28515625" style="1" customWidth="1"/>
    <col min="14082" max="14083" width="14.140625" style="1" bestFit="1" customWidth="1"/>
    <col min="14084" max="14084" width="20.85546875" style="1" customWidth="1"/>
    <col min="14085" max="14331" width="11.42578125" style="1"/>
    <col min="14332" max="14332" width="7.28515625" style="1" customWidth="1"/>
    <col min="14333" max="14333" width="55.85546875" style="1" bestFit="1" customWidth="1"/>
    <col min="14334" max="14334" width="14.140625" style="1" bestFit="1" customWidth="1"/>
    <col min="14335" max="14335" width="14.140625" style="1" customWidth="1"/>
    <col min="14336" max="14336" width="14.140625" style="1" bestFit="1" customWidth="1"/>
    <col min="14337" max="14337" width="58.28515625" style="1" customWidth="1"/>
    <col min="14338" max="14339" width="14.140625" style="1" bestFit="1" customWidth="1"/>
    <col min="14340" max="14340" width="20.85546875" style="1" customWidth="1"/>
    <col min="14341" max="14587" width="11.42578125" style="1"/>
    <col min="14588" max="14588" width="7.28515625" style="1" customWidth="1"/>
    <col min="14589" max="14589" width="55.85546875" style="1" bestFit="1" customWidth="1"/>
    <col min="14590" max="14590" width="14.140625" style="1" bestFit="1" customWidth="1"/>
    <col min="14591" max="14591" width="14.140625" style="1" customWidth="1"/>
    <col min="14592" max="14592" width="14.140625" style="1" bestFit="1" customWidth="1"/>
    <col min="14593" max="14593" width="58.28515625" style="1" customWidth="1"/>
    <col min="14594" max="14595" width="14.140625" style="1" bestFit="1" customWidth="1"/>
    <col min="14596" max="14596" width="20.85546875" style="1" customWidth="1"/>
    <col min="14597" max="14843" width="11.42578125" style="1"/>
    <col min="14844" max="14844" width="7.28515625" style="1" customWidth="1"/>
    <col min="14845" max="14845" width="55.85546875" style="1" bestFit="1" customWidth="1"/>
    <col min="14846" max="14846" width="14.140625" style="1" bestFit="1" customWidth="1"/>
    <col min="14847" max="14847" width="14.140625" style="1" customWidth="1"/>
    <col min="14848" max="14848" width="14.140625" style="1" bestFit="1" customWidth="1"/>
    <col min="14849" max="14849" width="58.28515625" style="1" customWidth="1"/>
    <col min="14850" max="14851" width="14.140625" style="1" bestFit="1" customWidth="1"/>
    <col min="14852" max="14852" width="20.85546875" style="1" customWidth="1"/>
    <col min="14853" max="15099" width="11.42578125" style="1"/>
    <col min="15100" max="15100" width="7.28515625" style="1" customWidth="1"/>
    <col min="15101" max="15101" width="55.85546875" style="1" bestFit="1" customWidth="1"/>
    <col min="15102" max="15102" width="14.140625" style="1" bestFit="1" customWidth="1"/>
    <col min="15103" max="15103" width="14.140625" style="1" customWidth="1"/>
    <col min="15104" max="15104" width="14.140625" style="1" bestFit="1" customWidth="1"/>
    <col min="15105" max="15105" width="58.28515625" style="1" customWidth="1"/>
    <col min="15106" max="15107" width="14.140625" style="1" bestFit="1" customWidth="1"/>
    <col min="15108" max="15108" width="20.85546875" style="1" customWidth="1"/>
    <col min="15109" max="15355" width="11.42578125" style="1"/>
    <col min="15356" max="15356" width="7.28515625" style="1" customWidth="1"/>
    <col min="15357" max="15357" width="55.85546875" style="1" bestFit="1" customWidth="1"/>
    <col min="15358" max="15358" width="14.140625" style="1" bestFit="1" customWidth="1"/>
    <col min="15359" max="15359" width="14.140625" style="1" customWidth="1"/>
    <col min="15360" max="15360" width="14.140625" style="1" bestFit="1" customWidth="1"/>
    <col min="15361" max="15361" width="58.28515625" style="1" customWidth="1"/>
    <col min="15362" max="15363" width="14.140625" style="1" bestFit="1" customWidth="1"/>
    <col min="15364" max="15364" width="20.85546875" style="1" customWidth="1"/>
    <col min="15365" max="15611" width="11.42578125" style="1"/>
    <col min="15612" max="15612" width="7.28515625" style="1" customWidth="1"/>
    <col min="15613" max="15613" width="55.85546875" style="1" bestFit="1" customWidth="1"/>
    <col min="15614" max="15614" width="14.140625" style="1" bestFit="1" customWidth="1"/>
    <col min="15615" max="15615" width="14.140625" style="1" customWidth="1"/>
    <col min="15616" max="15616" width="14.140625" style="1" bestFit="1" customWidth="1"/>
    <col min="15617" max="15617" width="58.28515625" style="1" customWidth="1"/>
    <col min="15618" max="15619" width="14.140625" style="1" bestFit="1" customWidth="1"/>
    <col min="15620" max="15620" width="20.85546875" style="1" customWidth="1"/>
    <col min="15621" max="15867" width="11.42578125" style="1"/>
    <col min="15868" max="15868" width="7.28515625" style="1" customWidth="1"/>
    <col min="15869" max="15869" width="55.85546875" style="1" bestFit="1" customWidth="1"/>
    <col min="15870" max="15870" width="14.140625" style="1" bestFit="1" customWidth="1"/>
    <col min="15871" max="15871" width="14.140625" style="1" customWidth="1"/>
    <col min="15872" max="15872" width="14.140625" style="1" bestFit="1" customWidth="1"/>
    <col min="15873" max="15873" width="58.28515625" style="1" customWidth="1"/>
    <col min="15874" max="15875" width="14.140625" style="1" bestFit="1" customWidth="1"/>
    <col min="15876" max="15876" width="20.85546875" style="1" customWidth="1"/>
    <col min="15877" max="16123" width="11.42578125" style="1"/>
    <col min="16124" max="16124" width="7.28515625" style="1" customWidth="1"/>
    <col min="16125" max="16125" width="55.85546875" style="1" bestFit="1" customWidth="1"/>
    <col min="16126" max="16126" width="14.140625" style="1" bestFit="1" customWidth="1"/>
    <col min="16127" max="16127" width="14.140625" style="1" customWidth="1"/>
    <col min="16128" max="16128" width="14.140625" style="1" bestFit="1" customWidth="1"/>
    <col min="16129" max="16129" width="58.28515625" style="1" customWidth="1"/>
    <col min="16130" max="16131" width="14.140625" style="1" bestFit="1" customWidth="1"/>
    <col min="16132" max="16132" width="20.85546875" style="1" customWidth="1"/>
    <col min="16133" max="16384" width="11.42578125" style="1"/>
  </cols>
  <sheetData>
    <row r="1" spans="1:6" ht="58.5" customHeight="1" x14ac:dyDescent="0.2">
      <c r="A1" s="40" t="s">
        <v>119</v>
      </c>
      <c r="B1" s="41"/>
      <c r="C1" s="41"/>
      <c r="D1" s="41"/>
      <c r="E1" s="41"/>
      <c r="F1" s="42"/>
    </row>
    <row r="2" spans="1:6" ht="22.5" x14ac:dyDescent="0.2">
      <c r="A2" s="2" t="s">
        <v>0</v>
      </c>
      <c r="B2" s="2" t="s">
        <v>1</v>
      </c>
      <c r="C2" s="2" t="s">
        <v>120</v>
      </c>
      <c r="D2" s="2" t="s">
        <v>0</v>
      </c>
      <c r="E2" s="2" t="s">
        <v>1</v>
      </c>
      <c r="F2" s="2" t="s">
        <v>120</v>
      </c>
    </row>
    <row r="3" spans="1:6" x14ac:dyDescent="0.2">
      <c r="A3" s="3"/>
      <c r="B3" s="4"/>
      <c r="C3" s="5"/>
      <c r="D3" s="6"/>
      <c r="E3" s="5"/>
      <c r="F3" s="5"/>
    </row>
    <row r="4" spans="1:6" x14ac:dyDescent="0.2">
      <c r="A4" s="7" t="s">
        <v>2</v>
      </c>
      <c r="B4" s="8"/>
      <c r="C4" s="9"/>
      <c r="D4" s="10" t="s">
        <v>3</v>
      </c>
      <c r="E4" s="9"/>
      <c r="F4" s="9"/>
    </row>
    <row r="5" spans="1:6" x14ac:dyDescent="0.2">
      <c r="A5" s="7" t="s">
        <v>4</v>
      </c>
      <c r="B5" s="11"/>
      <c r="C5" s="12"/>
      <c r="D5" s="13" t="s">
        <v>5</v>
      </c>
      <c r="E5" s="12"/>
      <c r="F5" s="12"/>
    </row>
    <row r="6" spans="1:6" x14ac:dyDescent="0.2">
      <c r="A6" s="3" t="s">
        <v>6</v>
      </c>
      <c r="B6" s="14">
        <f>SUM(B7:B13)</f>
        <v>2445694270.7600002</v>
      </c>
      <c r="C6" s="14">
        <f>SUM(C7:C13)</f>
        <v>965120074.57000017</v>
      </c>
      <c r="D6" s="15" t="s">
        <v>7</v>
      </c>
      <c r="E6" s="16">
        <f>SUM(E7:E15)</f>
        <v>230023582.59999996</v>
      </c>
      <c r="F6" s="16">
        <f>SUM(F7:F15)</f>
        <v>194649423.03999999</v>
      </c>
    </row>
    <row r="7" spans="1:6" x14ac:dyDescent="0.2">
      <c r="A7" s="17" t="s">
        <v>8</v>
      </c>
      <c r="B7" s="18">
        <v>137000</v>
      </c>
      <c r="C7" s="19">
        <v>227000</v>
      </c>
      <c r="D7" s="20" t="s">
        <v>9</v>
      </c>
      <c r="E7" s="21">
        <v>2754584.9</v>
      </c>
      <c r="F7" s="19">
        <v>9231950.9000000004</v>
      </c>
    </row>
    <row r="8" spans="1:6" x14ac:dyDescent="0.2">
      <c r="A8" s="17" t="s">
        <v>10</v>
      </c>
      <c r="B8" s="18">
        <v>1135971408.9500003</v>
      </c>
      <c r="C8" s="19">
        <v>430443321.26000005</v>
      </c>
      <c r="D8" s="20" t="s">
        <v>11</v>
      </c>
      <c r="E8" s="21">
        <v>26968996.560000002</v>
      </c>
      <c r="F8" s="19">
        <v>6714030.2400000002</v>
      </c>
    </row>
    <row r="9" spans="1:6" x14ac:dyDescent="0.2">
      <c r="A9" s="17" t="s">
        <v>12</v>
      </c>
      <c r="B9" s="18">
        <v>244387.46000000002</v>
      </c>
      <c r="C9" s="19">
        <v>-59307.34</v>
      </c>
      <c r="D9" s="20" t="s">
        <v>13</v>
      </c>
      <c r="E9" s="21">
        <v>14206644.84</v>
      </c>
      <c r="F9" s="19">
        <v>36285417.280000001</v>
      </c>
    </row>
    <row r="10" spans="1:6" x14ac:dyDescent="0.2">
      <c r="A10" s="17" t="s">
        <v>14</v>
      </c>
      <c r="B10" s="18">
        <v>688032364.01999998</v>
      </c>
      <c r="C10" s="19">
        <v>76845350.689999998</v>
      </c>
      <c r="D10" s="20" t="s">
        <v>15</v>
      </c>
      <c r="E10" s="21">
        <v>0</v>
      </c>
      <c r="F10" s="19">
        <v>0</v>
      </c>
    </row>
    <row r="11" spans="1:6" x14ac:dyDescent="0.2">
      <c r="A11" s="17" t="s">
        <v>16</v>
      </c>
      <c r="B11" s="18">
        <v>621309110.32999992</v>
      </c>
      <c r="C11" s="19">
        <v>457663709.96000004</v>
      </c>
      <c r="D11" s="20" t="s">
        <v>17</v>
      </c>
      <c r="E11" s="21">
        <v>38795124.399999999</v>
      </c>
      <c r="F11" s="19">
        <v>1890634.85</v>
      </c>
    </row>
    <row r="12" spans="1:6" ht="22.5" x14ac:dyDescent="0.2">
      <c r="A12" s="17" t="s">
        <v>18</v>
      </c>
      <c r="B12" s="18">
        <v>0</v>
      </c>
      <c r="C12" s="19">
        <v>0</v>
      </c>
      <c r="D12" s="20" t="s">
        <v>19</v>
      </c>
      <c r="E12" s="21">
        <v>0</v>
      </c>
      <c r="F12" s="19">
        <v>0</v>
      </c>
    </row>
    <row r="13" spans="1:6" x14ac:dyDescent="0.2">
      <c r="A13" s="17" t="s">
        <v>20</v>
      </c>
      <c r="B13" s="18">
        <v>0</v>
      </c>
      <c r="C13" s="19">
        <v>0</v>
      </c>
      <c r="D13" s="20" t="s">
        <v>21</v>
      </c>
      <c r="E13" s="21">
        <v>136433711.07999998</v>
      </c>
      <c r="F13" s="19">
        <v>135631776.35999998</v>
      </c>
    </row>
    <row r="14" spans="1:6" x14ac:dyDescent="0.2">
      <c r="A14" s="3" t="s">
        <v>22</v>
      </c>
      <c r="B14" s="22">
        <f>+SUM(B15:B21)</f>
        <v>40147314.929999992</v>
      </c>
      <c r="C14" s="22">
        <f>+SUM(C15:C21)</f>
        <v>18901890.419999994</v>
      </c>
      <c r="D14" s="20" t="s">
        <v>23</v>
      </c>
      <c r="E14" s="21">
        <v>0</v>
      </c>
      <c r="F14" s="19">
        <v>0</v>
      </c>
    </row>
    <row r="15" spans="1:6" x14ac:dyDescent="0.2">
      <c r="A15" s="17" t="s">
        <v>24</v>
      </c>
      <c r="B15" s="18">
        <v>0</v>
      </c>
      <c r="C15" s="19">
        <v>0</v>
      </c>
      <c r="D15" s="20" t="s">
        <v>25</v>
      </c>
      <c r="E15" s="21">
        <v>10864520.82</v>
      </c>
      <c r="F15" s="19">
        <v>4895613.41</v>
      </c>
    </row>
    <row r="16" spans="1:6" x14ac:dyDescent="0.2">
      <c r="A16" s="17" t="s">
        <v>26</v>
      </c>
      <c r="B16" s="18">
        <v>37717925.059999995</v>
      </c>
      <c r="C16" s="19">
        <v>17960155.699999996</v>
      </c>
      <c r="D16" s="15" t="s">
        <v>27</v>
      </c>
      <c r="E16" s="21">
        <f>E17+E18+E19</f>
        <v>0</v>
      </c>
      <c r="F16" s="21">
        <f>F17+F18+F19</f>
        <v>0</v>
      </c>
    </row>
    <row r="17" spans="1:6" x14ac:dyDescent="0.2">
      <c r="A17" s="17" t="s">
        <v>28</v>
      </c>
      <c r="B17" s="18">
        <v>1509889.8699999999</v>
      </c>
      <c r="C17" s="19">
        <v>44734.720000000001</v>
      </c>
      <c r="D17" s="20" t="s">
        <v>29</v>
      </c>
      <c r="E17" s="21">
        <v>0</v>
      </c>
      <c r="F17" s="19">
        <v>0</v>
      </c>
    </row>
    <row r="18" spans="1:6" x14ac:dyDescent="0.2">
      <c r="A18" s="17" t="s">
        <v>30</v>
      </c>
      <c r="B18" s="18">
        <v>0</v>
      </c>
      <c r="C18" s="19">
        <v>0</v>
      </c>
      <c r="D18" s="20" t="s">
        <v>31</v>
      </c>
      <c r="E18" s="21">
        <v>0</v>
      </c>
      <c r="F18" s="19">
        <v>0</v>
      </c>
    </row>
    <row r="19" spans="1:6" x14ac:dyDescent="0.2">
      <c r="A19" s="17" t="s">
        <v>32</v>
      </c>
      <c r="B19" s="18">
        <v>919500</v>
      </c>
      <c r="C19" s="19">
        <v>897000</v>
      </c>
      <c r="D19" s="20" t="s">
        <v>33</v>
      </c>
      <c r="E19" s="21">
        <v>0</v>
      </c>
      <c r="F19" s="19">
        <v>0</v>
      </c>
    </row>
    <row r="20" spans="1:6" x14ac:dyDescent="0.2">
      <c r="A20" s="17" t="s">
        <v>34</v>
      </c>
      <c r="B20" s="18">
        <v>0</v>
      </c>
      <c r="C20" s="19">
        <v>0</v>
      </c>
      <c r="D20" s="15" t="s">
        <v>35</v>
      </c>
      <c r="E20" s="16">
        <f>SUM(E21:E22)</f>
        <v>42036900.200000003</v>
      </c>
      <c r="F20" s="16">
        <f>SUM(F21:F22)</f>
        <v>83053295.50999999</v>
      </c>
    </row>
    <row r="21" spans="1:6" x14ac:dyDescent="0.2">
      <c r="A21" s="17" t="s">
        <v>36</v>
      </c>
      <c r="B21" s="18">
        <v>0</v>
      </c>
      <c r="C21" s="19">
        <v>0</v>
      </c>
      <c r="D21" s="20" t="s">
        <v>37</v>
      </c>
      <c r="E21" s="21">
        <v>42036900.200000003</v>
      </c>
      <c r="F21" s="19">
        <v>83053295.50999999</v>
      </c>
    </row>
    <row r="22" spans="1:6" x14ac:dyDescent="0.2">
      <c r="A22" s="3" t="s">
        <v>38</v>
      </c>
      <c r="B22" s="22">
        <f>SUM(B23:B27)</f>
        <v>183352934.02999997</v>
      </c>
      <c r="C22" s="22">
        <f>SUM(C23:C27)</f>
        <v>145431260.27000001</v>
      </c>
      <c r="D22" s="20" t="s">
        <v>39</v>
      </c>
      <c r="E22" s="21">
        <v>0</v>
      </c>
      <c r="F22" s="19">
        <v>0</v>
      </c>
    </row>
    <row r="23" spans="1:6" ht="22.5" x14ac:dyDescent="0.2">
      <c r="A23" s="17" t="s">
        <v>40</v>
      </c>
      <c r="B23" s="18">
        <v>291014.13</v>
      </c>
      <c r="C23" s="19">
        <v>291014.13</v>
      </c>
      <c r="D23" s="15" t="s">
        <v>41</v>
      </c>
      <c r="E23" s="21">
        <v>0</v>
      </c>
      <c r="F23" s="19">
        <v>0</v>
      </c>
    </row>
    <row r="24" spans="1:6" ht="22.5" x14ac:dyDescent="0.2">
      <c r="A24" s="17" t="s">
        <v>42</v>
      </c>
      <c r="B24" s="18">
        <v>0</v>
      </c>
      <c r="C24" s="19">
        <v>0</v>
      </c>
      <c r="D24" s="15" t="s">
        <v>43</v>
      </c>
      <c r="E24" s="16">
        <f>SUM(E25:E27)</f>
        <v>0</v>
      </c>
      <c r="F24" s="16">
        <f>SUM(F25:F27)</f>
        <v>0</v>
      </c>
    </row>
    <row r="25" spans="1:6" ht="22.5" x14ac:dyDescent="0.2">
      <c r="A25" s="17" t="s">
        <v>44</v>
      </c>
      <c r="B25" s="18">
        <v>0</v>
      </c>
      <c r="C25" s="19">
        <v>0</v>
      </c>
      <c r="D25" s="20" t="s">
        <v>45</v>
      </c>
      <c r="E25" s="21">
        <v>0</v>
      </c>
      <c r="F25" s="19">
        <v>0</v>
      </c>
    </row>
    <row r="26" spans="1:6" x14ac:dyDescent="0.2">
      <c r="A26" s="17" t="s">
        <v>46</v>
      </c>
      <c r="B26" s="18">
        <v>183061919.89999998</v>
      </c>
      <c r="C26" s="19">
        <v>145140246.14000002</v>
      </c>
      <c r="D26" s="20" t="s">
        <v>47</v>
      </c>
      <c r="E26" s="21">
        <v>0</v>
      </c>
      <c r="F26" s="19">
        <v>0</v>
      </c>
    </row>
    <row r="27" spans="1:6" x14ac:dyDescent="0.2">
      <c r="A27" s="17" t="s">
        <v>48</v>
      </c>
      <c r="B27" s="18">
        <v>0</v>
      </c>
      <c r="C27" s="19">
        <v>0</v>
      </c>
      <c r="D27" s="20" t="s">
        <v>49</v>
      </c>
      <c r="E27" s="21">
        <v>0</v>
      </c>
      <c r="F27" s="19">
        <v>0</v>
      </c>
    </row>
    <row r="28" spans="1:6" ht="22.5" x14ac:dyDescent="0.2">
      <c r="A28" s="3" t="s">
        <v>50</v>
      </c>
      <c r="B28" s="22">
        <f>SUM(B29:B33)</f>
        <v>0</v>
      </c>
      <c r="C28" s="22">
        <f>SUM(C29:C33)</f>
        <v>0</v>
      </c>
      <c r="D28" s="15" t="s">
        <v>51</v>
      </c>
      <c r="E28" s="16">
        <f>SUM(E29:E34)</f>
        <v>0</v>
      </c>
      <c r="F28" s="16">
        <f>SUM(F29:F34)</f>
        <v>0</v>
      </c>
    </row>
    <row r="29" spans="1:6" x14ac:dyDescent="0.2">
      <c r="A29" s="17" t="s">
        <v>52</v>
      </c>
      <c r="B29" s="18">
        <v>0</v>
      </c>
      <c r="C29" s="19">
        <v>0</v>
      </c>
      <c r="D29" s="20" t="s">
        <v>53</v>
      </c>
      <c r="E29" s="21">
        <v>0</v>
      </c>
      <c r="F29" s="19">
        <v>0</v>
      </c>
    </row>
    <row r="30" spans="1:6" x14ac:dyDescent="0.2">
      <c r="A30" s="17" t="s">
        <v>54</v>
      </c>
      <c r="B30" s="18">
        <v>0</v>
      </c>
      <c r="C30" s="19">
        <v>0</v>
      </c>
      <c r="D30" s="20" t="s">
        <v>55</v>
      </c>
      <c r="E30" s="21">
        <v>0</v>
      </c>
      <c r="F30" s="19">
        <v>0</v>
      </c>
    </row>
    <row r="31" spans="1:6" x14ac:dyDescent="0.2">
      <c r="A31" s="17" t="s">
        <v>56</v>
      </c>
      <c r="B31" s="18">
        <v>0</v>
      </c>
      <c r="C31" s="19">
        <v>0</v>
      </c>
      <c r="D31" s="20" t="s">
        <v>57</v>
      </c>
      <c r="E31" s="21">
        <v>0</v>
      </c>
      <c r="F31" s="19">
        <v>0</v>
      </c>
    </row>
    <row r="32" spans="1:6" x14ac:dyDescent="0.2">
      <c r="A32" s="17" t="s">
        <v>58</v>
      </c>
      <c r="B32" s="18">
        <v>0</v>
      </c>
      <c r="C32" s="19">
        <v>0</v>
      </c>
      <c r="D32" s="20" t="s">
        <v>59</v>
      </c>
      <c r="E32" s="21">
        <v>0</v>
      </c>
      <c r="F32" s="19">
        <v>0</v>
      </c>
    </row>
    <row r="33" spans="1:6" x14ac:dyDescent="0.2">
      <c r="A33" s="17" t="s">
        <v>60</v>
      </c>
      <c r="B33" s="18">
        <v>0</v>
      </c>
      <c r="C33" s="19">
        <v>0</v>
      </c>
      <c r="D33" s="20" t="s">
        <v>61</v>
      </c>
      <c r="E33" s="21">
        <v>0</v>
      </c>
      <c r="F33" s="19">
        <v>0</v>
      </c>
    </row>
    <row r="34" spans="1:6" x14ac:dyDescent="0.2">
      <c r="A34" s="3" t="s">
        <v>62</v>
      </c>
      <c r="B34" s="22">
        <v>34154512.759999998</v>
      </c>
      <c r="C34" s="23">
        <v>31453153.010000002</v>
      </c>
      <c r="D34" s="20" t="s">
        <v>63</v>
      </c>
      <c r="E34" s="21">
        <v>0</v>
      </c>
      <c r="F34" s="19">
        <v>0</v>
      </c>
    </row>
    <row r="35" spans="1:6" x14ac:dyDescent="0.2">
      <c r="A35" s="3" t="s">
        <v>64</v>
      </c>
      <c r="B35" s="22">
        <f>SUM(B36:B37)</f>
        <v>-4034540.68</v>
      </c>
      <c r="C35" s="22">
        <f>SUM(C36:C37)</f>
        <v>-4034540.68</v>
      </c>
      <c r="D35" s="15" t="s">
        <v>65</v>
      </c>
      <c r="E35" s="16">
        <f>SUM(E36:E38)</f>
        <v>48540000</v>
      </c>
      <c r="F35" s="16">
        <f>SUM(F36:F38)</f>
        <v>44655000</v>
      </c>
    </row>
    <row r="36" spans="1:6" ht="22.5" x14ac:dyDescent="0.2">
      <c r="A36" s="17" t="s">
        <v>66</v>
      </c>
      <c r="B36" s="18">
        <v>0</v>
      </c>
      <c r="C36" s="19">
        <v>0</v>
      </c>
      <c r="D36" s="20" t="s">
        <v>67</v>
      </c>
      <c r="E36" s="21">
        <v>48540000</v>
      </c>
      <c r="F36" s="19">
        <v>44655000</v>
      </c>
    </row>
    <row r="37" spans="1:6" x14ac:dyDescent="0.2">
      <c r="A37" s="17" t="s">
        <v>68</v>
      </c>
      <c r="B37" s="18">
        <v>-4034540.68</v>
      </c>
      <c r="C37" s="19">
        <v>-4034540.68</v>
      </c>
      <c r="D37" s="20" t="s">
        <v>69</v>
      </c>
      <c r="E37" s="21">
        <v>0</v>
      </c>
      <c r="F37" s="19">
        <v>0</v>
      </c>
    </row>
    <row r="38" spans="1:6" x14ac:dyDescent="0.2">
      <c r="A38" s="3" t="s">
        <v>70</v>
      </c>
      <c r="B38" s="22">
        <f>SUM(B39:B42)</f>
        <v>711836.64</v>
      </c>
      <c r="C38" s="22">
        <f>SUM(C39:C42)</f>
        <v>729475.64</v>
      </c>
      <c r="D38" s="20" t="s">
        <v>71</v>
      </c>
      <c r="E38" s="21">
        <v>0</v>
      </c>
      <c r="F38" s="19">
        <v>0</v>
      </c>
    </row>
    <row r="39" spans="1:6" x14ac:dyDescent="0.2">
      <c r="A39" s="17" t="s">
        <v>72</v>
      </c>
      <c r="B39" s="18">
        <v>711836.64</v>
      </c>
      <c r="C39" s="19">
        <v>729475.64</v>
      </c>
      <c r="D39" s="15" t="s">
        <v>73</v>
      </c>
      <c r="E39" s="16">
        <v>0</v>
      </c>
      <c r="F39" s="16">
        <v>0</v>
      </c>
    </row>
    <row r="40" spans="1:6" x14ac:dyDescent="0.2">
      <c r="A40" s="17" t="s">
        <v>74</v>
      </c>
      <c r="B40" s="18">
        <v>0</v>
      </c>
      <c r="C40" s="19">
        <v>0</v>
      </c>
      <c r="D40" s="20" t="s">
        <v>75</v>
      </c>
      <c r="E40" s="21">
        <v>0</v>
      </c>
      <c r="F40" s="19">
        <v>0</v>
      </c>
    </row>
    <row r="41" spans="1:6" ht="22.5" x14ac:dyDescent="0.2">
      <c r="A41" s="17" t="s">
        <v>76</v>
      </c>
      <c r="B41" s="18">
        <v>0</v>
      </c>
      <c r="C41" s="19">
        <v>0</v>
      </c>
      <c r="D41" s="20" t="s">
        <v>77</v>
      </c>
      <c r="E41" s="21">
        <v>0</v>
      </c>
      <c r="F41" s="19">
        <v>0</v>
      </c>
    </row>
    <row r="42" spans="1:6" x14ac:dyDescent="0.2">
      <c r="A42" s="17" t="s">
        <v>78</v>
      </c>
      <c r="B42" s="18">
        <v>0</v>
      </c>
      <c r="C42" s="19">
        <v>0</v>
      </c>
      <c r="D42" s="20" t="s">
        <v>79</v>
      </c>
      <c r="E42" s="21">
        <v>0</v>
      </c>
      <c r="F42" s="19">
        <v>0</v>
      </c>
    </row>
    <row r="43" spans="1:6" x14ac:dyDescent="0.2">
      <c r="A43" s="3"/>
      <c r="B43" s="18"/>
      <c r="C43" s="12"/>
      <c r="D43" s="15"/>
      <c r="E43" s="21"/>
      <c r="F43" s="19"/>
    </row>
    <row r="44" spans="1:6" x14ac:dyDescent="0.2">
      <c r="A44" s="7" t="s">
        <v>80</v>
      </c>
      <c r="B44" s="14">
        <f>B6+B14+B22+B28+B34+B35+B38</f>
        <v>2700026328.4400005</v>
      </c>
      <c r="C44" s="14">
        <f>C6+C14+C22+C28+C34+C35+C38</f>
        <v>1157601313.2300003</v>
      </c>
      <c r="D44" s="13" t="s">
        <v>81</v>
      </c>
      <c r="E44" s="16">
        <f>E6+E16+E20+E23+E24+E28+E35+E39</f>
        <v>320600482.79999995</v>
      </c>
      <c r="F44" s="16">
        <f>F6+F16+F20+F23+F24+F28+F35+F39</f>
        <v>322357718.54999995</v>
      </c>
    </row>
    <row r="45" spans="1:6" x14ac:dyDescent="0.2">
      <c r="A45" s="7"/>
      <c r="B45" s="11"/>
      <c r="C45" s="12"/>
      <c r="D45" s="13"/>
      <c r="E45" s="12"/>
      <c r="F45" s="12"/>
    </row>
    <row r="46" spans="1:6" x14ac:dyDescent="0.2">
      <c r="A46" s="24" t="s">
        <v>82</v>
      </c>
      <c r="B46" s="25"/>
      <c r="C46" s="26"/>
      <c r="D46" s="27" t="s">
        <v>83</v>
      </c>
      <c r="E46" s="26"/>
      <c r="F46" s="26"/>
    </row>
    <row r="47" spans="1:6" x14ac:dyDescent="0.2">
      <c r="A47" s="28" t="s">
        <v>84</v>
      </c>
      <c r="B47" s="18">
        <v>165475955.29000002</v>
      </c>
      <c r="C47" s="19">
        <v>160452880.56</v>
      </c>
      <c r="D47" s="15" t="s">
        <v>85</v>
      </c>
      <c r="E47" s="21">
        <v>8429097.3399999999</v>
      </c>
      <c r="F47" s="19">
        <v>8429097.3399999999</v>
      </c>
    </row>
    <row r="48" spans="1:6" x14ac:dyDescent="0.2">
      <c r="A48" s="28" t="s">
        <v>86</v>
      </c>
      <c r="B48" s="18">
        <v>347550.93</v>
      </c>
      <c r="C48" s="19">
        <v>349550.93</v>
      </c>
      <c r="D48" s="15" t="s">
        <v>87</v>
      </c>
      <c r="E48" s="21">
        <v>0</v>
      </c>
      <c r="F48" s="19">
        <v>0</v>
      </c>
    </row>
    <row r="49" spans="1:6" x14ac:dyDescent="0.2">
      <c r="A49" s="28" t="s">
        <v>88</v>
      </c>
      <c r="B49" s="18">
        <v>16629444221.940001</v>
      </c>
      <c r="C49" s="19">
        <v>16481490796.210003</v>
      </c>
      <c r="D49" s="15" t="s">
        <v>89</v>
      </c>
      <c r="E49" s="21">
        <v>894690205.25</v>
      </c>
      <c r="F49" s="19">
        <v>894690205.25</v>
      </c>
    </row>
    <row r="50" spans="1:6" x14ac:dyDescent="0.2">
      <c r="A50" s="28" t="s">
        <v>90</v>
      </c>
      <c r="B50" s="18">
        <v>1313933977.7299998</v>
      </c>
      <c r="C50" s="19">
        <v>1285303735.0800002</v>
      </c>
      <c r="D50" s="15" t="s">
        <v>91</v>
      </c>
      <c r="E50" s="21">
        <v>0</v>
      </c>
      <c r="F50" s="19">
        <v>0</v>
      </c>
    </row>
    <row r="51" spans="1:6" x14ac:dyDescent="0.2">
      <c r="A51" s="28" t="s">
        <v>92</v>
      </c>
      <c r="B51" s="18">
        <v>296727331.72000003</v>
      </c>
      <c r="C51" s="19">
        <v>294966542.83000004</v>
      </c>
      <c r="D51" s="15" t="s">
        <v>93</v>
      </c>
      <c r="E51" s="21">
        <v>0</v>
      </c>
      <c r="F51" s="19">
        <v>0</v>
      </c>
    </row>
    <row r="52" spans="1:6" x14ac:dyDescent="0.2">
      <c r="A52" s="28" t="s">
        <v>94</v>
      </c>
      <c r="B52" s="18">
        <v>-1303244822.3799996</v>
      </c>
      <c r="C52" s="19">
        <v>-1197899968.3900001</v>
      </c>
      <c r="D52" s="15" t="s">
        <v>95</v>
      </c>
      <c r="E52" s="21">
        <v>0</v>
      </c>
      <c r="F52" s="19">
        <v>0</v>
      </c>
    </row>
    <row r="53" spans="1:6" x14ac:dyDescent="0.2">
      <c r="A53" s="28" t="s">
        <v>96</v>
      </c>
      <c r="B53" s="18">
        <v>0</v>
      </c>
      <c r="C53" s="19">
        <v>0</v>
      </c>
      <c r="D53" s="13"/>
      <c r="E53" s="12"/>
      <c r="F53" s="12"/>
    </row>
    <row r="54" spans="1:6" x14ac:dyDescent="0.2">
      <c r="A54" s="28" t="s">
        <v>97</v>
      </c>
      <c r="B54" s="18">
        <v>-33367558.890000001</v>
      </c>
      <c r="C54" s="19">
        <v>-33367558.890000001</v>
      </c>
      <c r="D54" s="13" t="s">
        <v>98</v>
      </c>
      <c r="E54" s="16">
        <f>SUM(E47:E52)</f>
        <v>903119302.59000003</v>
      </c>
      <c r="F54" s="16">
        <f>SUM(F47:F52)</f>
        <v>903119302.59000003</v>
      </c>
    </row>
    <row r="55" spans="1:6" x14ac:dyDescent="0.2">
      <c r="A55" s="28" t="s">
        <v>99</v>
      </c>
      <c r="B55" s="18">
        <v>27939234.920000002</v>
      </c>
      <c r="C55" s="12">
        <v>27939234.920000002</v>
      </c>
      <c r="D55" s="29"/>
      <c r="E55" s="12"/>
      <c r="F55" s="12"/>
    </row>
    <row r="56" spans="1:6" x14ac:dyDescent="0.2">
      <c r="A56" s="28"/>
      <c r="B56" s="11"/>
      <c r="C56" s="12"/>
      <c r="D56" s="13" t="s">
        <v>100</v>
      </c>
      <c r="E56" s="16">
        <f>+E44+E54</f>
        <v>1223719785.3899999</v>
      </c>
      <c r="F56" s="16">
        <f>+F44+F54</f>
        <v>1225477021.1399999</v>
      </c>
    </row>
    <row r="57" spans="1:6" x14ac:dyDescent="0.2">
      <c r="A57" s="30" t="s">
        <v>101</v>
      </c>
      <c r="B57" s="14">
        <f>SUM(B47:B55)</f>
        <v>17097255891.260002</v>
      </c>
      <c r="C57" s="14">
        <f>SUM(C47:C55)</f>
        <v>17019235213.250006</v>
      </c>
      <c r="D57" s="15"/>
      <c r="E57" s="12"/>
      <c r="F57" s="12"/>
    </row>
    <row r="58" spans="1:6" x14ac:dyDescent="0.2">
      <c r="A58" s="28"/>
      <c r="B58" s="11"/>
      <c r="C58" s="12"/>
      <c r="D58" s="13" t="s">
        <v>102</v>
      </c>
      <c r="E58" s="12"/>
      <c r="F58" s="12"/>
    </row>
    <row r="59" spans="1:6" x14ac:dyDescent="0.2">
      <c r="A59" s="30" t="s">
        <v>103</v>
      </c>
      <c r="B59" s="14">
        <f>B44+B57</f>
        <v>19797282219.700005</v>
      </c>
      <c r="C59" s="14">
        <f>C44+C57</f>
        <v>18176836526.480007</v>
      </c>
      <c r="D59" s="13"/>
      <c r="E59" s="12"/>
      <c r="F59" s="12"/>
    </row>
    <row r="60" spans="1:6" x14ac:dyDescent="0.2">
      <c r="A60" s="28"/>
      <c r="B60" s="11"/>
      <c r="C60" s="12"/>
      <c r="D60" s="13" t="s">
        <v>104</v>
      </c>
      <c r="E60" s="16">
        <f>SUM(E61:E63)</f>
        <v>18214544611.650002</v>
      </c>
      <c r="F60" s="16">
        <f>SUM(F61:F63)</f>
        <v>18049986389.349998</v>
      </c>
    </row>
    <row r="61" spans="1:6" x14ac:dyDescent="0.2">
      <c r="A61" s="28"/>
      <c r="B61" s="11"/>
      <c r="C61" s="12"/>
      <c r="D61" s="15" t="s">
        <v>105</v>
      </c>
      <c r="E61" s="21">
        <v>15676364566.26</v>
      </c>
      <c r="F61" s="19">
        <v>15676364179.98</v>
      </c>
    </row>
    <row r="62" spans="1:6" x14ac:dyDescent="0.2">
      <c r="A62" s="28"/>
      <c r="B62" s="11"/>
      <c r="C62" s="12"/>
      <c r="D62" s="15" t="s">
        <v>106</v>
      </c>
      <c r="E62" s="21">
        <v>2538180045.3899999</v>
      </c>
      <c r="F62" s="19">
        <v>2373622209.3699999</v>
      </c>
    </row>
    <row r="63" spans="1:6" x14ac:dyDescent="0.2">
      <c r="A63" s="28"/>
      <c r="B63" s="11"/>
      <c r="C63" s="12"/>
      <c r="D63" s="15" t="s">
        <v>107</v>
      </c>
      <c r="E63" s="21">
        <v>0</v>
      </c>
      <c r="F63" s="19">
        <v>0</v>
      </c>
    </row>
    <row r="64" spans="1:6" x14ac:dyDescent="0.2">
      <c r="A64" s="28"/>
      <c r="B64" s="11"/>
      <c r="C64" s="12"/>
      <c r="D64" s="15"/>
      <c r="E64" s="12"/>
      <c r="F64" s="12"/>
    </row>
    <row r="65" spans="1:6" x14ac:dyDescent="0.2">
      <c r="A65" s="28"/>
      <c r="B65" s="11"/>
      <c r="C65" s="12"/>
      <c r="D65" s="13" t="s">
        <v>108</v>
      </c>
      <c r="E65" s="16">
        <f>SUM(E66:E70)</f>
        <v>359017822.6599977</v>
      </c>
      <c r="F65" s="16">
        <f>SUM(F66:F70)</f>
        <v>-1098626884.0099967</v>
      </c>
    </row>
    <row r="66" spans="1:6" x14ac:dyDescent="0.2">
      <c r="A66" s="28"/>
      <c r="B66" s="11"/>
      <c r="C66" s="12"/>
      <c r="D66" s="15" t="s">
        <v>109</v>
      </c>
      <c r="E66" s="21">
        <v>1689707126.9699979</v>
      </c>
      <c r="F66" s="19">
        <v>509156947.11000347</v>
      </c>
    </row>
    <row r="67" spans="1:6" x14ac:dyDescent="0.2">
      <c r="A67" s="28"/>
      <c r="B67" s="11"/>
      <c r="C67" s="12"/>
      <c r="D67" s="15" t="s">
        <v>110</v>
      </c>
      <c r="E67" s="21">
        <v>-1333432798.5700002</v>
      </c>
      <c r="F67" s="19">
        <v>-1610527325.3800001</v>
      </c>
    </row>
    <row r="68" spans="1:6" x14ac:dyDescent="0.2">
      <c r="A68" s="28"/>
      <c r="B68" s="11"/>
      <c r="C68" s="12"/>
      <c r="D68" s="15" t="s">
        <v>111</v>
      </c>
      <c r="E68" s="21">
        <v>2743494.26</v>
      </c>
      <c r="F68" s="19">
        <v>2743494.26</v>
      </c>
    </row>
    <row r="69" spans="1:6" x14ac:dyDescent="0.2">
      <c r="A69" s="28"/>
      <c r="B69" s="11"/>
      <c r="C69" s="12"/>
      <c r="D69" s="15" t="s">
        <v>112</v>
      </c>
      <c r="E69" s="21">
        <v>0</v>
      </c>
      <c r="F69" s="19">
        <v>0</v>
      </c>
    </row>
    <row r="70" spans="1:6" x14ac:dyDescent="0.2">
      <c r="A70" s="28"/>
      <c r="B70" s="11"/>
      <c r="C70" s="12"/>
      <c r="D70" s="15" t="s">
        <v>113</v>
      </c>
      <c r="E70" s="21">
        <v>0</v>
      </c>
      <c r="F70" s="19">
        <v>0</v>
      </c>
    </row>
    <row r="71" spans="1:6" x14ac:dyDescent="0.2">
      <c r="A71" s="28"/>
      <c r="B71" s="11"/>
      <c r="C71" s="12"/>
      <c r="D71" s="15"/>
      <c r="E71" s="12"/>
      <c r="F71" s="12"/>
    </row>
    <row r="72" spans="1:6" ht="22.5" x14ac:dyDescent="0.2">
      <c r="A72" s="28"/>
      <c r="B72" s="11"/>
      <c r="C72" s="12"/>
      <c r="D72" s="13" t="s">
        <v>114</v>
      </c>
      <c r="E72" s="21">
        <f>+SUM(E73:E74)</f>
        <v>0</v>
      </c>
      <c r="F72" s="21">
        <f>+SUM(F73:F74)</f>
        <v>0</v>
      </c>
    </row>
    <row r="73" spans="1:6" x14ac:dyDescent="0.2">
      <c r="A73" s="28"/>
      <c r="B73" s="11"/>
      <c r="C73" s="12"/>
      <c r="D73" s="15" t="s">
        <v>115</v>
      </c>
      <c r="E73" s="21">
        <v>0</v>
      </c>
      <c r="F73" s="19">
        <v>0</v>
      </c>
    </row>
    <row r="74" spans="1:6" x14ac:dyDescent="0.2">
      <c r="A74" s="28"/>
      <c r="B74" s="11"/>
      <c r="C74" s="12"/>
      <c r="D74" s="15" t="s">
        <v>116</v>
      </c>
      <c r="E74" s="21">
        <v>0</v>
      </c>
      <c r="F74" s="19">
        <v>0</v>
      </c>
    </row>
    <row r="75" spans="1:6" x14ac:dyDescent="0.2">
      <c r="A75" s="28"/>
      <c r="B75" s="11"/>
      <c r="C75" s="12"/>
      <c r="D75" s="15"/>
      <c r="E75" s="12"/>
      <c r="F75" s="12"/>
    </row>
    <row r="76" spans="1:6" x14ac:dyDescent="0.2">
      <c r="A76" s="28"/>
      <c r="B76" s="11"/>
      <c r="C76" s="12"/>
      <c r="D76" s="13" t="s">
        <v>117</v>
      </c>
      <c r="E76" s="16">
        <f>E60+E65+E72</f>
        <v>18573562434.309998</v>
      </c>
      <c r="F76" s="16">
        <f>F60+F65+F72</f>
        <v>16951359505.340002</v>
      </c>
    </row>
    <row r="77" spans="1:6" x14ac:dyDescent="0.2">
      <c r="A77" s="28"/>
      <c r="B77" s="11"/>
      <c r="C77" s="12"/>
      <c r="D77" s="15"/>
      <c r="E77" s="12"/>
      <c r="F77" s="12"/>
    </row>
    <row r="78" spans="1:6" x14ac:dyDescent="0.2">
      <c r="A78" s="28"/>
      <c r="B78" s="11"/>
      <c r="C78" s="12"/>
      <c r="D78" s="13" t="s">
        <v>118</v>
      </c>
      <c r="E78" s="16">
        <f>+E56+E76</f>
        <v>19797282219.699997</v>
      </c>
      <c r="F78" s="16">
        <f>+F56+F76</f>
        <v>18176836526.480003</v>
      </c>
    </row>
    <row r="79" spans="1:6" x14ac:dyDescent="0.2">
      <c r="A79" s="31"/>
      <c r="B79" s="25"/>
      <c r="C79" s="26"/>
      <c r="D79" s="32"/>
      <c r="E79" s="26"/>
      <c r="F79" s="26"/>
    </row>
    <row r="80" spans="1:6" x14ac:dyDescent="0.2">
      <c r="B80" s="33"/>
      <c r="C80" s="34"/>
      <c r="E80" s="35"/>
    </row>
    <row r="81" spans="1:6" x14ac:dyDescent="0.2">
      <c r="B81" s="33"/>
      <c r="C81" s="34"/>
      <c r="E81" s="34">
        <f>+B59-E78</f>
        <v>0</v>
      </c>
      <c r="F81" s="34">
        <f>+C59-F78</f>
        <v>0</v>
      </c>
    </row>
    <row r="82" spans="1:6" x14ac:dyDescent="0.2">
      <c r="B82" s="34"/>
      <c r="C82" s="34"/>
    </row>
    <row r="85" spans="1:6" x14ac:dyDescent="0.2">
      <c r="A85" s="36"/>
      <c r="B85" s="37"/>
      <c r="C85" s="38"/>
      <c r="D85" s="39"/>
      <c r="E85" s="39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Macias Hernandez</dc:creator>
  <cp:lastModifiedBy>Jonathan Edmundo Contreras Veloz</cp:lastModifiedBy>
  <cp:lastPrinted>2022-07-19T15:50:55Z</cp:lastPrinted>
  <dcterms:created xsi:type="dcterms:W3CDTF">2019-04-25T17:33:50Z</dcterms:created>
  <dcterms:modified xsi:type="dcterms:W3CDTF">2023-05-30T19:03:38Z</dcterms:modified>
</cp:coreProperties>
</file>